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PRIHODA'!$A$1:$H$47</definedName>
    <definedName name="_xlnm.Print_Area" localSheetId="2">'PLAN RASHODA I IZDATAKA'!$A$1:$L$76</definedName>
  </definedNames>
  <calcPr fullCalcOnLoad="1"/>
</workbook>
</file>

<file path=xl/sharedStrings.xml><?xml version="1.0" encoding="utf-8"?>
<sst xmlns="http://schemas.openxmlformats.org/spreadsheetml/2006/main" count="149" uniqueCount="88">
  <si>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</si>
  <si>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</si>
  <si>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</si>
  <si>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</si>
  <si>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</si>
  <si>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</si>
  <si>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</si>
  <si>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</si>
  <si>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</si>
  <si>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</si>
  <si>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</si>
  <si>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</si>
  <si>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</si>
  <si>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</si>
  <si>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</si>
  <si>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</si>
  <si>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</si>
  <si>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</si>
  <si>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</si>
  <si>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</si>
  <si>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</si>
  <si>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</si>
  <si>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</si>
  <si>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</si>
  <si>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</si>
  <si>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</si>
  <si>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</si>
  <si>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</si>
  <si>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</si>
  <si>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</si>
  <si>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</si>
  <si>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</si>
  <si>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</si>
  <si>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</si>
  <si>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</si>
  <si>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</si>
  <si>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</si>
  <si>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OPĆI DIO</t>
  </si>
  <si>
    <t>PRIHODI UKUPNO</t>
  </si>
  <si>
    <t>RASHODI UKUPNO</t>
  </si>
  <si>
    <t>A</t>
  </si>
  <si>
    <t>K</t>
  </si>
  <si>
    <t>PRIHODI OD PRODAJE NEFINANCIJSKE IMOVINE</t>
  </si>
  <si>
    <t>Prihodi od prodaje  nefinancijske imovine i nadoknade šteta s osnova osiguranja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</si>
  <si>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</si>
  <si>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</si>
  <si>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</si>
  <si>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</si>
  <si>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ZAVOD ZA HITNU MEDICINU ZADARSKE ŽUPANIJE</t>
  </si>
  <si>
    <t>Program 2512</t>
  </si>
  <si>
    <t>Naziv aktivnosti - 040-09-2512-01 Administracija i upravljanje</t>
  </si>
  <si>
    <t>Naziv aktivnosti - 040-09-00-2512-02 Investicijsko i tekuće održavanje</t>
  </si>
  <si>
    <t>Naziv aktivnosti - 040-09-00-2512-03 Investicijsko ulaganje</t>
  </si>
  <si>
    <t>Naziv aktivnosti - 040-090-00-2514-02 Dodatni timovi u turističkoj sezoni</t>
  </si>
  <si>
    <t>Program 4303 Razvojni programi</t>
  </si>
  <si>
    <t>Naziv projekta - T4303-03 - Specijalističko usavršavanje doktora medicine</t>
  </si>
  <si>
    <t>Doprinosi za obvezno zdravstveno osig.</t>
  </si>
  <si>
    <t>Doprinosi za obvezno zdravstveno osig.zaštite zdravlja na radu</t>
  </si>
  <si>
    <t>Doprinosi za obvezno osig.u slučaju nezaposlenosti</t>
  </si>
  <si>
    <t>Naziv aktivnosti - 040-090-00-2514-03 Mreža hitne medicine-Gračac</t>
  </si>
  <si>
    <t>Program 2514 Unaprjeđenje zdravstvene zaštite i zdravlja</t>
  </si>
  <si>
    <t>Prijevozna sredstva u cestovnom prometu</t>
  </si>
  <si>
    <t>Naknade trošk.osobama izvan radnog odn.</t>
  </si>
  <si>
    <t xml:space="preserve">Ostali rashodi   </t>
  </si>
  <si>
    <t>Kazne, penali i naknade štete</t>
  </si>
  <si>
    <t>Nematerijalna proizvedena imovina</t>
  </si>
  <si>
    <t>Dodatna ulaganja na prijevoznim sredst.</t>
  </si>
  <si>
    <t>PLANA PRIHODA I PRIMITAKA</t>
  </si>
  <si>
    <t>2023.</t>
  </si>
  <si>
    <t>2024.</t>
  </si>
  <si>
    <t>PROJEKCIJA PLANA ZA 2024.</t>
  </si>
  <si>
    <t>Izdaci za otplatu glavnice primljenih kredita i zajmova</t>
  </si>
  <si>
    <t>Otplata glavnice po financijskom leasingu od tuzemnih kreditnih institucija izvan javnog sektora</t>
  </si>
  <si>
    <t>Naziv aktivnosti -040-090-00-2512-03 Investicijsko ulaganje</t>
  </si>
  <si>
    <t xml:space="preserve"> </t>
  </si>
  <si>
    <t xml:space="preserve"> FINANCIJSKI PLAN ZAVODA ZA HITNU MEDICINU ZADARSKE ŽUPANIJE ZA 2023. I                                                                                                                                                  PROJEKCIJA PLANA ZA  2024. I 2025. GODINU</t>
  </si>
  <si>
    <t xml:space="preserve">Financijski plan 2023.
</t>
  </si>
  <si>
    <t>Projekcija plana
za 2024.</t>
  </si>
  <si>
    <t>Projekcija plana 
za 2025.</t>
  </si>
  <si>
    <t>2025.</t>
  </si>
  <si>
    <t>Ukupno prihodi i primici za 2023.</t>
  </si>
  <si>
    <t>Ukupno prihodi i primici za 2024.</t>
  </si>
  <si>
    <t>Ukupno prihodi i primici za 2025.</t>
  </si>
  <si>
    <t>FINANCIJSKI PLAN ZA 2023.</t>
  </si>
  <si>
    <t>PROJEKCIJA PLANA ZA 2025.</t>
  </si>
  <si>
    <t>Rashodi za nabavu neproizvedene dugotrajne imovine</t>
  </si>
  <si>
    <t>Nematerijalna imovine</t>
  </si>
  <si>
    <t>NESLAGANJE ZBROJA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</si>
</sst>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5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17" fillId="34" borderId="7" applyNumberFormat="0" applyAlignment="0" applyProtection="0"/>
    <xf numFmtId="0" fontId="52" fillId="42" borderId="8" applyNumberFormat="0" applyAlignment="0" applyProtection="0"/>
    <xf numFmtId="0" fontId="15" fillId="0" borderId="9" applyNumberFormat="0" applyFill="0" applyAlignment="0" applyProtection="0"/>
    <xf numFmtId="0" fontId="53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7" fillId="44" borderId="0" applyNumberFormat="0" applyBorder="0" applyAlignment="0" applyProtection="0"/>
    <xf numFmtId="0" fontId="50" fillId="0" borderId="0">
      <alignment/>
      <protection/>
    </xf>
    <xf numFmtId="9" fontId="1" fillId="0" borderId="0" applyFont="0" applyFill="0" applyBorder="0" applyAlignment="0" applyProtection="0"/>
    <xf numFmtId="0" fontId="58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59" fillId="45" borderId="14" applyNumberFormat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1" fillId="0" borderId="16" applyNumberFormat="0" applyFill="0" applyAlignment="0" applyProtection="0"/>
    <xf numFmtId="0" fontId="62" fillId="46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76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1" fontId="21" fillId="0" borderId="17" xfId="0" applyNumberFormat="1" applyFont="1" applyBorder="1" applyAlignment="1">
      <alignment horizontal="left" wrapText="1"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 horizont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4" borderId="22" xfId="0" applyNumberFormat="1" applyFont="1" applyFill="1" applyBorder="1" applyAlignment="1" applyProtection="1">
      <alignment horizontal="center" vertical="center" wrapText="1"/>
      <protection/>
    </xf>
    <xf numFmtId="0" fontId="27" fillId="34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1" fillId="0" borderId="27" xfId="0" applyNumberFormat="1" applyFont="1" applyBorder="1" applyAlignment="1">
      <alignment wrapText="1"/>
    </xf>
    <xf numFmtId="1" fontId="21" fillId="0" borderId="32" xfId="0" applyNumberFormat="1" applyFont="1" applyBorder="1" applyAlignment="1">
      <alignment wrapText="1"/>
    </xf>
    <xf numFmtId="1" fontId="22" fillId="0" borderId="33" xfId="0" applyNumberFormat="1" applyFont="1" applyBorder="1" applyAlignment="1">
      <alignment wrapText="1"/>
    </xf>
    <xf numFmtId="3" fontId="21" fillId="0" borderId="34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2" xfId="0" applyFont="1" applyBorder="1" applyAlignment="1" quotePrefix="1">
      <alignment horizontal="left" vertical="center" wrapText="1"/>
    </xf>
    <xf numFmtId="0" fontId="30" fillId="0" borderId="22" xfId="0" applyFont="1" applyBorder="1" applyAlignment="1" quotePrefix="1">
      <alignment horizontal="center" vertical="center" wrapText="1"/>
    </xf>
    <xf numFmtId="0" fontId="27" fillId="0" borderId="22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36" xfId="0" applyFont="1" applyBorder="1" applyAlignment="1" quotePrefix="1">
      <alignment horizontal="left" wrapText="1"/>
    </xf>
    <xf numFmtId="0" fontId="34" fillId="0" borderId="22" xfId="0" applyFont="1" applyBorder="1" applyAlignment="1" quotePrefix="1">
      <alignment horizontal="left" wrapText="1"/>
    </xf>
    <xf numFmtId="0" fontId="34" fillId="0" borderId="22" xfId="0" applyFont="1" applyBorder="1" applyAlignment="1" quotePrefix="1">
      <alignment horizontal="center" wrapText="1"/>
    </xf>
    <xf numFmtId="0" fontId="34" fillId="0" borderId="22" xfId="0" applyNumberFormat="1" applyFont="1" applyFill="1" applyBorder="1" applyAlignment="1" applyProtection="1" quotePrefix="1">
      <alignment horizontal="left"/>
      <protection/>
    </xf>
    <xf numFmtId="0" fontId="27" fillId="0" borderId="23" xfId="0" applyNumberFormat="1" applyFont="1" applyFill="1" applyBorder="1" applyAlignment="1" applyProtection="1">
      <alignment horizontal="center" wrapText="1"/>
      <protection/>
    </xf>
    <xf numFmtId="0" fontId="27" fillId="0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30" xfId="0" applyFont="1" applyBorder="1" applyAlignment="1">
      <alignment horizontal="center" vertical="center" wrapText="1"/>
    </xf>
    <xf numFmtId="3" fontId="34" fillId="0" borderId="23" xfId="0" applyNumberFormat="1" applyFont="1" applyBorder="1" applyAlignment="1">
      <alignment horizontal="right"/>
    </xf>
    <xf numFmtId="3" fontId="34" fillId="0" borderId="23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0" fontId="26" fillId="34" borderId="23" xfId="0" applyNumberFormat="1" applyFont="1" applyFill="1" applyBorder="1" applyAlignment="1" applyProtection="1">
      <alignment horizontal="center" vertical="center" wrapText="1"/>
      <protection/>
    </xf>
    <xf numFmtId="1" fontId="22" fillId="47" borderId="17" xfId="0" applyNumberFormat="1" applyFont="1" applyFill="1" applyBorder="1" applyAlignment="1">
      <alignment horizontal="right" vertical="top" wrapText="1"/>
    </xf>
    <xf numFmtId="1" fontId="22" fillId="47" borderId="37" xfId="0" applyNumberFormat="1" applyFont="1" applyFill="1" applyBorder="1" applyAlignment="1">
      <alignment horizontal="left" wrapText="1"/>
    </xf>
    <xf numFmtId="1" fontId="22" fillId="0" borderId="17" xfId="0" applyNumberFormat="1" applyFont="1" applyFill="1" applyBorder="1" applyAlignment="1">
      <alignment horizontal="right" vertical="top" wrapText="1"/>
    </xf>
    <xf numFmtId="1" fontId="22" fillId="0" borderId="37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37" fillId="7" borderId="36" xfId="0" applyFont="1" applyFill="1" applyBorder="1" applyAlignment="1">
      <alignment horizontal="left"/>
    </xf>
    <xf numFmtId="3" fontId="34" fillId="7" borderId="23" xfId="0" applyNumberFormat="1" applyFont="1" applyFill="1" applyBorder="1" applyAlignment="1">
      <alignment horizontal="right"/>
    </xf>
    <xf numFmtId="3" fontId="34" fillId="7" borderId="23" xfId="0" applyNumberFormat="1" applyFont="1" applyFill="1" applyBorder="1" applyAlignment="1" applyProtection="1">
      <alignment horizontal="right" wrapText="1"/>
      <protection/>
    </xf>
    <xf numFmtId="3" fontId="34" fillId="0" borderId="23" xfId="0" applyNumberFormat="1" applyFont="1" applyFill="1" applyBorder="1" applyAlignment="1">
      <alignment horizontal="right"/>
    </xf>
    <xf numFmtId="3" fontId="34" fillId="48" borderId="36" xfId="0" applyNumberFormat="1" applyFont="1" applyFill="1" applyBorder="1" applyAlignment="1" quotePrefix="1">
      <alignment horizontal="right"/>
    </xf>
    <xf numFmtId="3" fontId="34" fillId="48" borderId="23" xfId="0" applyNumberFormat="1" applyFont="1" applyFill="1" applyBorder="1" applyAlignment="1" applyProtection="1">
      <alignment horizontal="right" wrapText="1"/>
      <protection/>
    </xf>
    <xf numFmtId="3" fontId="34" fillId="7" borderId="36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63" fillId="0" borderId="0" xfId="0" applyNumberFormat="1" applyFont="1" applyFill="1" applyBorder="1" applyAlignment="1" applyProtection="1">
      <alignment/>
      <protection/>
    </xf>
    <xf numFmtId="0" fontId="6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3" fontId="21" fillId="0" borderId="28" xfId="0" applyNumberFormat="1" applyFont="1" applyBorder="1" applyAlignment="1">
      <alignment horizontal="center" vertical="center" wrapText="1"/>
    </xf>
    <xf numFmtId="3" fontId="21" fillId="0" borderId="29" xfId="0" applyNumberFormat="1" applyFont="1" applyBorder="1" applyAlignment="1">
      <alignment horizontal="center" wrapText="1"/>
    </xf>
    <xf numFmtId="3" fontId="21" fillId="0" borderId="29" xfId="0" applyNumberFormat="1" applyFont="1" applyBorder="1" applyAlignment="1">
      <alignment horizontal="center" vertical="center" wrapText="1"/>
    </xf>
    <xf numFmtId="3" fontId="21" fillId="0" borderId="30" xfId="0" applyNumberFormat="1" applyFont="1" applyBorder="1" applyAlignment="1">
      <alignment horizontal="center" vertical="center" wrapText="1"/>
    </xf>
    <xf numFmtId="3" fontId="21" fillId="0" borderId="31" xfId="0" applyNumberFormat="1" applyFont="1" applyBorder="1" applyAlignment="1">
      <alignment horizontal="center" vertical="center" wrapText="1"/>
    </xf>
    <xf numFmtId="3" fontId="21" fillId="0" borderId="29" xfId="0" applyNumberFormat="1" applyFont="1" applyBorder="1" applyAlignment="1">
      <alignment wrapText="1"/>
    </xf>
    <xf numFmtId="3" fontId="21" fillId="0" borderId="19" xfId="0" applyNumberFormat="1" applyFont="1" applyBorder="1" applyAlignment="1">
      <alignment vertical="center" wrapText="1"/>
    </xf>
    <xf numFmtId="0" fontId="64" fillId="0" borderId="0" xfId="0" applyNumberFormat="1" applyFont="1" applyFill="1" applyBorder="1" applyAlignment="1" applyProtection="1">
      <alignment wrapText="1"/>
      <protection/>
    </xf>
    <xf numFmtId="0" fontId="64" fillId="0" borderId="0" xfId="0" applyNumberFormat="1" applyFont="1" applyFill="1" applyBorder="1" applyAlignment="1" applyProtection="1">
      <alignment vertical="center"/>
      <protection/>
    </xf>
    <xf numFmtId="4" fontId="27" fillId="0" borderId="0" xfId="0" applyNumberFormat="1" applyFont="1" applyFill="1" applyBorder="1" applyAlignment="1" applyProtection="1">
      <alignment/>
      <protection/>
    </xf>
    <xf numFmtId="4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21" fillId="7" borderId="22" xfId="0" applyNumberFormat="1" applyFont="1" applyFill="1" applyBorder="1" applyAlignment="1" applyProtection="1">
      <alignment/>
      <protection/>
    </xf>
    <xf numFmtId="3" fontId="21" fillId="0" borderId="18" xfId="0" applyNumberFormat="1" applyFont="1" applyBorder="1" applyAlignment="1">
      <alignment horizontal="right" vertical="center" wrapText="1"/>
    </xf>
    <xf numFmtId="3" fontId="21" fillId="0" borderId="19" xfId="0" applyNumberFormat="1" applyFont="1" applyBorder="1" applyAlignment="1">
      <alignment horizontal="right"/>
    </xf>
    <xf numFmtId="3" fontId="21" fillId="0" borderId="19" xfId="0" applyNumberFormat="1" applyFont="1" applyBorder="1" applyAlignment="1">
      <alignment horizontal="right" wrapText="1"/>
    </xf>
    <xf numFmtId="3" fontId="21" fillId="0" borderId="19" xfId="0" applyNumberFormat="1" applyFont="1" applyBorder="1" applyAlignment="1">
      <alignment horizontal="right" vertical="center" wrapText="1"/>
    </xf>
    <xf numFmtId="3" fontId="21" fillId="0" borderId="20" xfId="0" applyNumberFormat="1" applyFont="1" applyBorder="1" applyAlignment="1">
      <alignment horizontal="right" vertical="center" wrapText="1"/>
    </xf>
    <xf numFmtId="3" fontId="21" fillId="0" borderId="21" xfId="0" applyNumberFormat="1" applyFont="1" applyBorder="1" applyAlignment="1">
      <alignment horizontal="right" vertical="center" wrapText="1"/>
    </xf>
    <xf numFmtId="3" fontId="21" fillId="0" borderId="28" xfId="0" applyNumberFormat="1" applyFont="1" applyBorder="1" applyAlignment="1">
      <alignment horizontal="right" vertical="center" wrapText="1"/>
    </xf>
    <xf numFmtId="3" fontId="21" fillId="0" borderId="29" xfId="0" applyNumberFormat="1" applyFont="1" applyBorder="1" applyAlignment="1">
      <alignment horizontal="right"/>
    </xf>
    <xf numFmtId="3" fontId="21" fillId="0" borderId="29" xfId="0" applyNumberFormat="1" applyFont="1" applyBorder="1" applyAlignment="1">
      <alignment horizontal="right" wrapText="1"/>
    </xf>
    <xf numFmtId="3" fontId="21" fillId="0" borderId="29" xfId="0" applyNumberFormat="1" applyFont="1" applyBorder="1" applyAlignment="1">
      <alignment horizontal="right" vertical="center" wrapText="1"/>
    </xf>
    <xf numFmtId="3" fontId="21" fillId="0" borderId="30" xfId="0" applyNumberFormat="1" applyFont="1" applyBorder="1" applyAlignment="1">
      <alignment horizontal="right" vertical="center" wrapText="1"/>
    </xf>
    <xf numFmtId="3" fontId="21" fillId="0" borderId="31" xfId="0" applyNumberFormat="1" applyFont="1" applyBorder="1" applyAlignment="1">
      <alignment horizontal="right" vertical="center" wrapText="1"/>
    </xf>
    <xf numFmtId="3" fontId="21" fillId="0" borderId="28" xfId="0" applyNumberFormat="1" applyFont="1" applyBorder="1" applyAlignment="1">
      <alignment horizontal="right"/>
    </xf>
    <xf numFmtId="3" fontId="21" fillId="0" borderId="30" xfId="0" applyNumberFormat="1" applyFont="1" applyBorder="1" applyAlignment="1">
      <alignment horizontal="right"/>
    </xf>
    <xf numFmtId="3" fontId="21" fillId="0" borderId="31" xfId="0" applyNumberFormat="1" applyFont="1" applyBorder="1" applyAlignment="1">
      <alignment horizontal="right"/>
    </xf>
    <xf numFmtId="3" fontId="21" fillId="0" borderId="38" xfId="0" applyNumberFormat="1" applyFont="1" applyBorder="1" applyAlignment="1">
      <alignment horizontal="right"/>
    </xf>
    <xf numFmtId="3" fontId="21" fillId="0" borderId="39" xfId="0" applyNumberFormat="1" applyFont="1" applyBorder="1" applyAlignment="1">
      <alignment horizontal="right"/>
    </xf>
    <xf numFmtId="3" fontId="21" fillId="0" borderId="40" xfId="0" applyNumberFormat="1" applyFont="1" applyBorder="1" applyAlignment="1">
      <alignment horizontal="right"/>
    </xf>
    <xf numFmtId="3" fontId="21" fillId="0" borderId="41" xfId="0" applyNumberFormat="1" applyFont="1" applyBorder="1" applyAlignment="1">
      <alignment horizontal="right"/>
    </xf>
    <xf numFmtId="0" fontId="41" fillId="0" borderId="0" xfId="0" applyNumberFormat="1" applyFont="1" applyFill="1" applyBorder="1" applyAlignment="1" applyProtection="1">
      <alignment wrapText="1"/>
      <protection/>
    </xf>
    <xf numFmtId="0" fontId="28" fillId="0" borderId="22" xfId="0" applyNumberFormat="1" applyFont="1" applyFill="1" applyBorder="1" applyAlignment="1" applyProtection="1" quotePrefix="1">
      <alignment horizontal="center" vertical="center" wrapText="1"/>
      <protection/>
    </xf>
    <xf numFmtId="0" fontId="37" fillId="0" borderId="36" xfId="0" applyNumberFormat="1" applyFont="1" applyFill="1" applyBorder="1" applyAlignment="1" applyProtection="1">
      <alignment horizontal="left" wrapText="1"/>
      <protection/>
    </xf>
    <xf numFmtId="0" fontId="37" fillId="0" borderId="22" xfId="0" applyNumberFormat="1" applyFont="1" applyFill="1" applyBorder="1" applyAlignment="1" applyProtection="1">
      <alignment horizontal="left" wrapText="1"/>
      <protection/>
    </xf>
    <xf numFmtId="0" fontId="37" fillId="0" borderId="42" xfId="0" applyNumberFormat="1" applyFont="1" applyFill="1" applyBorder="1" applyAlignment="1" applyProtection="1">
      <alignment horizontal="left" wrapText="1"/>
      <protection/>
    </xf>
    <xf numFmtId="0" fontId="37" fillId="7" borderId="36" xfId="0" applyNumberFormat="1" applyFont="1" applyFill="1" applyBorder="1" applyAlignment="1" applyProtection="1" quotePrefix="1">
      <alignment horizontal="left" wrapText="1"/>
      <protection/>
    </xf>
    <xf numFmtId="0" fontId="37" fillId="7" borderId="22" xfId="0" applyNumberFormat="1" applyFont="1" applyFill="1" applyBorder="1" applyAlignment="1" applyProtection="1" quotePrefix="1">
      <alignment horizontal="left" wrapText="1"/>
      <protection/>
    </xf>
    <xf numFmtId="0" fontId="37" fillId="7" borderId="42" xfId="0" applyNumberFormat="1" applyFont="1" applyFill="1" applyBorder="1" applyAlignment="1" applyProtection="1" quotePrefix="1">
      <alignment horizontal="left" wrapText="1"/>
      <protection/>
    </xf>
    <xf numFmtId="0" fontId="37" fillId="0" borderId="36" xfId="0" applyNumberFormat="1" applyFont="1" applyFill="1" applyBorder="1" applyAlignment="1" applyProtection="1" quotePrefix="1">
      <alignment horizontal="left" wrapText="1"/>
      <protection/>
    </xf>
    <xf numFmtId="0" fontId="37" fillId="0" borderId="22" xfId="0" applyNumberFormat="1" applyFont="1" applyFill="1" applyBorder="1" applyAlignment="1" applyProtection="1" quotePrefix="1">
      <alignment horizontal="left" wrapText="1"/>
      <protection/>
    </xf>
    <xf numFmtId="0" fontId="37" fillId="0" borderId="42" xfId="0" applyNumberFormat="1" applyFont="1" applyFill="1" applyBorder="1" applyAlignment="1" applyProtection="1" quotePrefix="1">
      <alignment horizontal="left" wrapText="1"/>
      <protection/>
    </xf>
    <xf numFmtId="0" fontId="37" fillId="0" borderId="36" xfId="0" applyFont="1" applyBorder="1" applyAlignment="1" quotePrefix="1">
      <alignment horizontal="left"/>
    </xf>
    <xf numFmtId="0" fontId="37" fillId="0" borderId="22" xfId="0" applyFont="1" applyBorder="1" applyAlignment="1" quotePrefix="1">
      <alignment horizontal="left"/>
    </xf>
    <xf numFmtId="0" fontId="37" fillId="0" borderId="42" xfId="0" applyFont="1" applyBorder="1" applyAlignment="1" quotePrefix="1">
      <alignment horizontal="left"/>
    </xf>
    <xf numFmtId="0" fontId="28" fillId="0" borderId="22" xfId="0" applyNumberFormat="1" applyFont="1" applyFill="1" applyBorder="1" applyAlignment="1" applyProtection="1">
      <alignment horizontal="center" vertical="center" wrapText="1"/>
      <protection/>
    </xf>
    <xf numFmtId="0" fontId="34" fillId="48" borderId="36" xfId="0" applyNumberFormat="1" applyFont="1" applyFill="1" applyBorder="1" applyAlignment="1" applyProtection="1">
      <alignment horizontal="left" wrapText="1"/>
      <protection/>
    </xf>
    <xf numFmtId="0" fontId="34" fillId="48" borderId="22" xfId="0" applyNumberFormat="1" applyFont="1" applyFill="1" applyBorder="1" applyAlignment="1" applyProtection="1">
      <alignment horizontal="left" wrapText="1"/>
      <protection/>
    </xf>
    <xf numFmtId="0" fontId="34" fillId="48" borderId="42" xfId="0" applyNumberFormat="1" applyFont="1" applyFill="1" applyBorder="1" applyAlignment="1" applyProtection="1">
      <alignment horizontal="left" wrapText="1"/>
      <protection/>
    </xf>
    <xf numFmtId="0" fontId="34" fillId="7" borderId="36" xfId="0" applyNumberFormat="1" applyFont="1" applyFill="1" applyBorder="1" applyAlignment="1" applyProtection="1">
      <alignment horizontal="left" wrapText="1"/>
      <protection/>
    </xf>
    <xf numFmtId="0" fontId="34" fillId="7" borderId="22" xfId="0" applyNumberFormat="1" applyFont="1" applyFill="1" applyBorder="1" applyAlignment="1" applyProtection="1">
      <alignment horizontal="left" wrapText="1"/>
      <protection/>
    </xf>
    <xf numFmtId="0" fontId="34" fillId="7" borderId="42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7" fillId="7" borderId="36" xfId="0" applyNumberFormat="1" applyFont="1" applyFill="1" applyBorder="1" applyAlignment="1" applyProtection="1">
      <alignment horizontal="left" wrapText="1"/>
      <protection/>
    </xf>
    <xf numFmtId="0" fontId="37" fillId="7" borderId="22" xfId="0" applyNumberFormat="1" applyFont="1" applyFill="1" applyBorder="1" applyAlignment="1" applyProtection="1">
      <alignment horizontal="left" wrapText="1"/>
      <protection/>
    </xf>
    <xf numFmtId="0" fontId="37" fillId="7" borderId="42" xfId="0" applyNumberFormat="1" applyFont="1" applyFill="1" applyBorder="1" applyAlignment="1" applyProtection="1">
      <alignment horizontal="left" wrapText="1"/>
      <protection/>
    </xf>
    <xf numFmtId="0" fontId="37" fillId="0" borderId="36" xfId="0" applyFont="1" applyFill="1" applyBorder="1" applyAlignment="1" quotePrefix="1">
      <alignment horizontal="left"/>
    </xf>
    <xf numFmtId="0" fontId="37" fillId="0" borderId="22" xfId="0" applyFont="1" applyFill="1" applyBorder="1" applyAlignment="1" quotePrefix="1">
      <alignment horizontal="left"/>
    </xf>
    <xf numFmtId="0" fontId="37" fillId="0" borderId="42" xfId="0" applyFont="1" applyFill="1" applyBorder="1" applyAlignment="1" quotePrefix="1">
      <alignment horizontal="left"/>
    </xf>
    <xf numFmtId="3" fontId="22" fillId="0" borderId="34" xfId="0" applyNumberFormat="1" applyFont="1" applyBorder="1" applyAlignment="1">
      <alignment horizontal="center"/>
    </xf>
    <xf numFmtId="3" fontId="22" fillId="0" borderId="43" xfId="0" applyNumberFormat="1" applyFont="1" applyBorder="1" applyAlignment="1">
      <alignment horizontal="center"/>
    </xf>
    <xf numFmtId="3" fontId="22" fillId="0" borderId="35" xfId="0" applyNumberFormat="1" applyFont="1" applyBorder="1" applyAlignment="1">
      <alignment horizontal="center"/>
    </xf>
    <xf numFmtId="0" fontId="37" fillId="0" borderId="34" xfId="0" applyFont="1" applyFill="1" applyBorder="1" applyAlignment="1">
      <alignment horizontal="center" vertical="center"/>
    </xf>
    <xf numFmtId="0" fontId="38" fillId="0" borderId="43" xfId="0" applyFont="1" applyFill="1" applyBorder="1" applyAlignment="1">
      <alignment horizontal="center" vertical="center"/>
    </xf>
    <xf numFmtId="0" fontId="38" fillId="0" borderId="35" xfId="0" applyFont="1" applyFill="1" applyBorder="1" applyAlignment="1">
      <alignment horizontal="center" vertical="center"/>
    </xf>
    <xf numFmtId="0" fontId="28" fillId="0" borderId="44" xfId="0" applyNumberFormat="1" applyFont="1" applyFill="1" applyBorder="1" applyAlignment="1" applyProtection="1" quotePrefix="1">
      <alignment horizontal="left" wrapText="1"/>
      <protection/>
    </xf>
    <xf numFmtId="0" fontId="35" fillId="0" borderId="44" xfId="0" applyNumberFormat="1" applyFont="1" applyFill="1" applyBorder="1" applyAlignment="1" applyProtection="1">
      <alignment wrapText="1"/>
      <protection/>
    </xf>
    <xf numFmtId="0" fontId="28" fillId="0" borderId="44" xfId="0" applyNumberFormat="1" applyFont="1" applyFill="1" applyBorder="1" applyAlignment="1" applyProtection="1">
      <alignment horizontal="center" vertical="center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19050</xdr:rowOff>
    </xdr:from>
    <xdr:to>
      <xdr:col>1</xdr:col>
      <xdr:colOff>0</xdr:colOff>
      <xdr:row>23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516255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21</xdr:row>
      <xdr:rowOff>19050</xdr:rowOff>
    </xdr:from>
    <xdr:to>
      <xdr:col>0</xdr:col>
      <xdr:colOff>1057275</xdr:colOff>
      <xdr:row>23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516255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35</xdr:row>
      <xdr:rowOff>19050</xdr:rowOff>
    </xdr:from>
    <xdr:to>
      <xdr:col>1</xdr:col>
      <xdr:colOff>0</xdr:colOff>
      <xdr:row>37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9916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35</xdr:row>
      <xdr:rowOff>19050</xdr:rowOff>
    </xdr:from>
    <xdr:to>
      <xdr:col>0</xdr:col>
      <xdr:colOff>1057275</xdr:colOff>
      <xdr:row>37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9916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zoomScalePageLayoutView="0" workbookViewId="0" topLeftCell="A1">
      <selection activeCell="J18" sqref="J18"/>
    </sheetView>
  </sheetViews>
  <sheetFormatPr defaultColWidth="11.421875" defaultRowHeight="12.75"/>
  <cols>
    <col min="1" max="2" width="4.28125" style="11" customWidth="1"/>
    <col min="3" max="3" width="5.57421875" style="11" customWidth="1"/>
    <col min="4" max="4" width="5.28125" style="82" customWidth="1"/>
    <col min="5" max="5" width="44.7109375" style="11" customWidth="1"/>
    <col min="6" max="6" width="15.8515625" style="11" customWidth="1"/>
    <col min="7" max="7" width="17.28125" style="11" customWidth="1"/>
    <col min="8" max="8" width="16.7109375" style="11" customWidth="1"/>
    <col min="9" max="9" width="11.421875" style="11" customWidth="1"/>
    <col min="10" max="10" width="16.28125" style="11" bestFit="1" customWidth="1"/>
    <col min="11" max="11" width="21.7109375" style="11" bestFit="1" customWidth="1"/>
    <col min="12" max="16384" width="11.421875" style="11" customWidth="1"/>
  </cols>
  <sheetData>
    <row r="2" spans="1:8" ht="15">
      <c r="A2" s="159"/>
      <c r="B2" s="159"/>
      <c r="C2" s="159"/>
      <c r="D2" s="159"/>
      <c r="E2" s="159"/>
      <c r="F2" s="159"/>
      <c r="G2" s="159"/>
      <c r="H2" s="159"/>
    </row>
    <row r="3" spans="1:8" ht="48" customHeight="1">
      <c r="A3" s="160" t="s">
        <v>75</v>
      </c>
      <c r="B3" s="160"/>
      <c r="C3" s="160"/>
      <c r="D3" s="160"/>
      <c r="E3" s="160"/>
      <c r="F3" s="160"/>
      <c r="G3" s="160"/>
      <c r="H3" s="160"/>
    </row>
    <row r="4" spans="1:8" s="69" customFormat="1" ht="26.25" customHeight="1">
      <c r="A4" s="160" t="s">
        <v>37</v>
      </c>
      <c r="B4" s="160"/>
      <c r="C4" s="160"/>
      <c r="D4" s="160"/>
      <c r="E4" s="160"/>
      <c r="F4" s="160"/>
      <c r="G4" s="160"/>
      <c r="H4" s="160"/>
    </row>
    <row r="5" spans="1:5" ht="9.75" customHeight="1">
      <c r="A5" s="70"/>
      <c r="B5" s="71"/>
      <c r="C5" s="71"/>
      <c r="D5" s="71"/>
      <c r="E5" s="71"/>
    </row>
    <row r="6" spans="1:9" ht="39.75" customHeight="1">
      <c r="A6" s="72"/>
      <c r="B6" s="73"/>
      <c r="C6" s="73"/>
      <c r="D6" s="74"/>
      <c r="E6" s="75"/>
      <c r="F6" s="76" t="s">
        <v>76</v>
      </c>
      <c r="G6" s="77" t="s">
        <v>77</v>
      </c>
      <c r="H6" s="77" t="s">
        <v>78</v>
      </c>
      <c r="I6" s="78"/>
    </row>
    <row r="7" spans="1:9" ht="27.75" customHeight="1">
      <c r="A7" s="161" t="s">
        <v>38</v>
      </c>
      <c r="B7" s="162"/>
      <c r="C7" s="162"/>
      <c r="D7" s="162"/>
      <c r="E7" s="163"/>
      <c r="F7" s="96">
        <v>8986147.853208574</v>
      </c>
      <c r="G7" s="96">
        <v>9210801.645762824</v>
      </c>
      <c r="H7" s="96">
        <v>9441071.603955138</v>
      </c>
      <c r="I7" s="93"/>
    </row>
    <row r="8" spans="1:8" ht="22.5" customHeight="1">
      <c r="A8" s="140" t="s">
        <v>0</v>
      </c>
      <c r="B8" s="141"/>
      <c r="C8" s="141"/>
      <c r="D8" s="141"/>
      <c r="E8" s="142"/>
      <c r="F8" s="98">
        <v>8986147.904970469</v>
      </c>
      <c r="G8" s="98">
        <v>9210801.60259473</v>
      </c>
      <c r="H8" s="96">
        <v>9441071.642659599</v>
      </c>
    </row>
    <row r="9" spans="1:8" ht="22.5" customHeight="1">
      <c r="A9" s="164" t="s">
        <v>42</v>
      </c>
      <c r="B9" s="165"/>
      <c r="C9" s="165"/>
      <c r="D9" s="165"/>
      <c r="E9" s="166"/>
      <c r="F9" s="98">
        <v>0</v>
      </c>
      <c r="G9" s="98">
        <v>0</v>
      </c>
      <c r="H9" s="98">
        <v>0</v>
      </c>
    </row>
    <row r="10" spans="1:8" ht="22.5" customHeight="1">
      <c r="A10" s="95" t="s">
        <v>39</v>
      </c>
      <c r="B10" s="118"/>
      <c r="C10" s="118"/>
      <c r="D10" s="118"/>
      <c r="E10" s="118"/>
      <c r="F10" s="96">
        <v>8986147.853208574</v>
      </c>
      <c r="G10" s="96">
        <v>9210801.682261596</v>
      </c>
      <c r="H10" s="96">
        <v>9441071.64377198</v>
      </c>
    </row>
    <row r="11" spans="1:10" ht="22.5" customHeight="1">
      <c r="A11" s="146" t="s">
        <v>1</v>
      </c>
      <c r="B11" s="147"/>
      <c r="C11" s="147"/>
      <c r="D11" s="147"/>
      <c r="E11" s="148"/>
      <c r="F11" s="98">
        <v>8102081.226358749</v>
      </c>
      <c r="G11" s="98">
        <v>8304633.257017717</v>
      </c>
      <c r="H11" s="98">
        <v>8512249</v>
      </c>
      <c r="I11" s="59"/>
      <c r="J11" s="59"/>
    </row>
    <row r="12" spans="1:11" ht="22.5" customHeight="1">
      <c r="A12" s="149" t="s">
        <v>44</v>
      </c>
      <c r="B12" s="150"/>
      <c r="C12" s="150"/>
      <c r="D12" s="150"/>
      <c r="E12" s="151"/>
      <c r="F12" s="79">
        <v>884066.6268498241</v>
      </c>
      <c r="G12" s="79">
        <v>906168.4252438782</v>
      </c>
      <c r="H12" s="80">
        <v>928823</v>
      </c>
      <c r="I12" s="59"/>
      <c r="J12" s="59"/>
      <c r="K12" s="59"/>
    </row>
    <row r="13" spans="1:10" ht="22.5" customHeight="1">
      <c r="A13" s="143" t="s">
        <v>2</v>
      </c>
      <c r="B13" s="144"/>
      <c r="C13" s="144"/>
      <c r="D13" s="144"/>
      <c r="E13" s="145"/>
      <c r="F13" s="97">
        <v>0</v>
      </c>
      <c r="G13" s="97">
        <v>-0.03649877112738779</v>
      </c>
      <c r="H13" s="97">
        <v>-0.03981684015111906</v>
      </c>
      <c r="J13" s="59"/>
    </row>
    <row r="14" spans="1:8" ht="17.25" customHeight="1">
      <c r="A14" s="152"/>
      <c r="B14" s="152"/>
      <c r="C14" s="152"/>
      <c r="D14" s="152"/>
      <c r="E14" s="152"/>
      <c r="F14" s="152"/>
      <c r="G14" s="152"/>
      <c r="H14" s="152"/>
    </row>
    <row r="15" spans="1:10" ht="42" customHeight="1">
      <c r="A15" s="72"/>
      <c r="B15" s="73"/>
      <c r="C15" s="73"/>
      <c r="D15" s="74"/>
      <c r="E15" s="75"/>
      <c r="F15" s="76" t="s">
        <v>76</v>
      </c>
      <c r="G15" s="77" t="s">
        <v>77</v>
      </c>
      <c r="H15" s="77" t="s">
        <v>78</v>
      </c>
      <c r="J15" s="59"/>
    </row>
    <row r="16" spans="1:10" ht="30.75" customHeight="1">
      <c r="A16" s="153" t="s">
        <v>45</v>
      </c>
      <c r="B16" s="154"/>
      <c r="C16" s="154"/>
      <c r="D16" s="154"/>
      <c r="E16" s="155"/>
      <c r="F16" s="99">
        <v>0</v>
      </c>
      <c r="G16" s="99">
        <v>0</v>
      </c>
      <c r="H16" s="100">
        <v>0</v>
      </c>
      <c r="J16" s="59"/>
    </row>
    <row r="17" spans="1:10" ht="34.5" customHeight="1">
      <c r="A17" s="156" t="s">
        <v>46</v>
      </c>
      <c r="B17" s="157"/>
      <c r="C17" s="157"/>
      <c r="D17" s="157"/>
      <c r="E17" s="158"/>
      <c r="F17" s="101">
        <v>0</v>
      </c>
      <c r="G17" s="101">
        <v>0</v>
      </c>
      <c r="H17" s="97">
        <v>0</v>
      </c>
      <c r="J17" s="59"/>
    </row>
    <row r="18" spans="1:10" s="64" customFormat="1" ht="16.5" customHeight="1">
      <c r="A18" s="139"/>
      <c r="B18" s="139"/>
      <c r="C18" s="139"/>
      <c r="D18" s="139"/>
      <c r="E18" s="139"/>
      <c r="F18" s="139"/>
      <c r="G18" s="139"/>
      <c r="H18" s="139"/>
      <c r="J18" s="102"/>
    </row>
    <row r="19" spans="1:11" s="64" customFormat="1" ht="45" customHeight="1">
      <c r="A19" s="72"/>
      <c r="B19" s="73"/>
      <c r="C19" s="73"/>
      <c r="D19" s="74"/>
      <c r="E19" s="75"/>
      <c r="F19" s="76" t="s">
        <v>76</v>
      </c>
      <c r="G19" s="77" t="s">
        <v>77</v>
      </c>
      <c r="H19" s="77" t="s">
        <v>78</v>
      </c>
      <c r="J19" s="102"/>
      <c r="K19" s="102"/>
    </row>
    <row r="20" spans="1:10" s="64" customFormat="1" ht="22.5" customHeight="1">
      <c r="A20" s="140" t="s">
        <v>3</v>
      </c>
      <c r="B20" s="141"/>
      <c r="C20" s="141"/>
      <c r="D20" s="141"/>
      <c r="E20" s="142"/>
      <c r="F20" s="79">
        <v>35658.37149114075</v>
      </c>
      <c r="G20" s="79">
        <v>35658.37149114075</v>
      </c>
      <c r="H20" s="79">
        <v>35658.37149114075</v>
      </c>
      <c r="J20" s="102"/>
    </row>
    <row r="21" spans="1:11" s="64" customFormat="1" ht="20.25" customHeight="1">
      <c r="A21" s="140" t="s">
        <v>4</v>
      </c>
      <c r="B21" s="141"/>
      <c r="C21" s="141"/>
      <c r="D21" s="141"/>
      <c r="E21" s="142"/>
      <c r="F21" s="79">
        <v>35658.37149114075</v>
      </c>
      <c r="G21" s="79">
        <v>35658.37149114075</v>
      </c>
      <c r="H21" s="79">
        <v>35658.37149114075</v>
      </c>
      <c r="K21" s="64" t="s">
        <v>74</v>
      </c>
    </row>
    <row r="22" spans="1:11" s="64" customFormat="1" ht="22.5" customHeight="1">
      <c r="A22" s="143" t="s">
        <v>5</v>
      </c>
      <c r="B22" s="144"/>
      <c r="C22" s="144"/>
      <c r="D22" s="144"/>
      <c r="E22" s="145"/>
      <c r="F22" s="96">
        <v>0</v>
      </c>
      <c r="G22" s="96">
        <v>0</v>
      </c>
      <c r="H22" s="96">
        <v>0</v>
      </c>
      <c r="J22" s="103"/>
      <c r="K22" s="102"/>
    </row>
    <row r="23" spans="1:8" s="64" customFormat="1" ht="21" customHeight="1">
      <c r="A23" s="139"/>
      <c r="B23" s="139"/>
      <c r="C23" s="139"/>
      <c r="D23" s="139"/>
      <c r="E23" s="139"/>
      <c r="F23" s="139"/>
      <c r="G23" s="139"/>
      <c r="H23" s="139"/>
    </row>
    <row r="24" spans="1:8" s="64" customFormat="1" ht="22.5" customHeight="1">
      <c r="A24" s="146" t="s">
        <v>6</v>
      </c>
      <c r="B24" s="147"/>
      <c r="C24" s="147"/>
      <c r="D24" s="147"/>
      <c r="E24" s="148"/>
      <c r="F24" s="79">
        <v>0</v>
      </c>
      <c r="G24" s="79" t="s">
        <v>87</v>
      </c>
      <c r="H24" s="79" t="s">
        <v>87</v>
      </c>
    </row>
    <row r="25" spans="1:5" s="64" customFormat="1" ht="11.25" customHeight="1">
      <c r="A25" s="81"/>
      <c r="B25" s="71"/>
      <c r="C25" s="71"/>
      <c r="D25" s="71"/>
      <c r="E25" s="71"/>
    </row>
    <row r="26" spans="1:8" ht="42" customHeight="1">
      <c r="A26" s="138" t="s">
        <v>47</v>
      </c>
      <c r="B26" s="138"/>
      <c r="C26" s="138"/>
      <c r="D26" s="138"/>
      <c r="E26" s="138"/>
      <c r="F26" s="138"/>
      <c r="G26" s="138"/>
      <c r="H26" s="138"/>
    </row>
    <row r="27" ht="12.75">
      <c r="E27" s="104"/>
    </row>
    <row r="31" spans="6:8" ht="12.75">
      <c r="F31" s="59"/>
      <c r="G31" s="59"/>
      <c r="H31" s="59"/>
    </row>
    <row r="32" spans="6:8" ht="12.75">
      <c r="F32" s="59"/>
      <c r="G32" s="59"/>
      <c r="H32" s="59"/>
    </row>
    <row r="33" spans="5:8" ht="12.75">
      <c r="E33" s="105"/>
      <c r="F33" s="61"/>
      <c r="G33" s="61"/>
      <c r="H33" s="61"/>
    </row>
    <row r="34" spans="5:8" ht="12.75">
      <c r="E34" s="105"/>
      <c r="F34" s="59"/>
      <c r="G34" s="59"/>
      <c r="H34" s="59"/>
    </row>
    <row r="35" spans="5:8" ht="12.75">
      <c r="E35" s="105"/>
      <c r="F35" s="59"/>
      <c r="G35" s="59"/>
      <c r="H35" s="59"/>
    </row>
    <row r="36" spans="5:8" ht="12.75">
      <c r="E36" s="105"/>
      <c r="F36" s="59"/>
      <c r="G36" s="59"/>
      <c r="H36" s="59"/>
    </row>
    <row r="37" spans="5:8" ht="12.75">
      <c r="E37" s="105"/>
      <c r="F37" s="59"/>
      <c r="G37" s="59"/>
      <c r="H37" s="59"/>
    </row>
    <row r="38" ht="12.75">
      <c r="E38" s="105"/>
    </row>
    <row r="43" ht="12.75">
      <c r="F43" s="59"/>
    </row>
    <row r="44" ht="12.75">
      <c r="F44" s="59"/>
    </row>
    <row r="45" ht="12.75">
      <c r="F45" s="59"/>
    </row>
  </sheetData>
  <sheetProtection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2"/>
  <sheetViews>
    <sheetView zoomScalePageLayoutView="0" workbookViewId="0" topLeftCell="A7">
      <selection activeCell="D44" sqref="D44"/>
    </sheetView>
  </sheetViews>
  <sheetFormatPr defaultColWidth="11.421875" defaultRowHeight="12.75"/>
  <cols>
    <col min="1" max="1" width="16.00390625" style="34" customWidth="1"/>
    <col min="2" max="3" width="17.57421875" style="34" customWidth="1"/>
    <col min="4" max="4" width="17.57421875" style="65" customWidth="1"/>
    <col min="5" max="5" width="17.57421875" style="11" customWidth="1"/>
    <col min="6" max="6" width="12.7109375" style="11" customWidth="1"/>
    <col min="7" max="7" width="17.57421875" style="11" customWidth="1"/>
    <col min="8" max="8" width="13.7109375" style="11" customWidth="1"/>
    <col min="9" max="9" width="7.8515625" style="11" customWidth="1"/>
    <col min="10" max="10" width="14.28125" style="11" customWidth="1"/>
    <col min="11" max="11" width="7.8515625" style="11" customWidth="1"/>
    <col min="12" max="16384" width="11.421875" style="11" customWidth="1"/>
  </cols>
  <sheetData>
    <row r="1" spans="1:8" ht="24" customHeight="1">
      <c r="A1" s="160" t="s">
        <v>67</v>
      </c>
      <c r="B1" s="160"/>
      <c r="C1" s="160"/>
      <c r="D1" s="160"/>
      <c r="E1" s="160"/>
      <c r="F1" s="160"/>
      <c r="G1" s="160"/>
      <c r="H1" s="160"/>
    </row>
    <row r="2" spans="1:8" s="2" customFormat="1" ht="13.5" thickBot="1">
      <c r="A2" s="17"/>
      <c r="H2" s="18" t="s">
        <v>7</v>
      </c>
    </row>
    <row r="3" spans="1:8" s="2" customFormat="1" ht="26.25" thickBot="1">
      <c r="A3" s="89" t="s">
        <v>8</v>
      </c>
      <c r="B3" s="170" t="s">
        <v>68</v>
      </c>
      <c r="C3" s="171"/>
      <c r="D3" s="171"/>
      <c r="E3" s="171"/>
      <c r="F3" s="171"/>
      <c r="G3" s="171"/>
      <c r="H3" s="172"/>
    </row>
    <row r="4" spans="1:8" s="2" customFormat="1" ht="90" thickBot="1">
      <c r="A4" s="90" t="s">
        <v>9</v>
      </c>
      <c r="B4" s="19" t="s">
        <v>10</v>
      </c>
      <c r="C4" s="20" t="s">
        <v>11</v>
      </c>
      <c r="D4" s="20" t="s">
        <v>12</v>
      </c>
      <c r="E4" s="20" t="s">
        <v>13</v>
      </c>
      <c r="F4" s="20" t="s">
        <v>14</v>
      </c>
      <c r="G4" s="20" t="s">
        <v>43</v>
      </c>
      <c r="H4" s="21" t="s">
        <v>16</v>
      </c>
    </row>
    <row r="5" spans="1:8" s="2" customFormat="1" ht="12.75">
      <c r="A5" s="4">
        <v>634</v>
      </c>
      <c r="B5" s="119">
        <v>0</v>
      </c>
      <c r="C5" s="120">
        <v>0</v>
      </c>
      <c r="D5" s="121">
        <v>0</v>
      </c>
      <c r="E5" s="122">
        <v>0</v>
      </c>
      <c r="F5" s="122">
        <v>0</v>
      </c>
      <c r="G5" s="123">
        <v>0</v>
      </c>
      <c r="H5" s="124">
        <v>0</v>
      </c>
    </row>
    <row r="6" spans="1:8" s="2" customFormat="1" ht="12.75">
      <c r="A6" s="22">
        <v>638</v>
      </c>
      <c r="B6" s="125">
        <v>0</v>
      </c>
      <c r="C6" s="126">
        <v>0</v>
      </c>
      <c r="D6" s="127">
        <v>0</v>
      </c>
      <c r="E6" s="128">
        <v>40148.64954542438</v>
      </c>
      <c r="F6" s="128">
        <v>0</v>
      </c>
      <c r="G6" s="129">
        <v>0</v>
      </c>
      <c r="H6" s="130">
        <v>0</v>
      </c>
    </row>
    <row r="7" spans="1:8" s="2" customFormat="1" ht="12.75">
      <c r="A7" s="22">
        <v>641</v>
      </c>
      <c r="B7" s="125">
        <v>0</v>
      </c>
      <c r="C7" s="126">
        <v>265.4456168292521</v>
      </c>
      <c r="D7" s="127">
        <v>0</v>
      </c>
      <c r="E7" s="128">
        <v>0</v>
      </c>
      <c r="F7" s="128">
        <v>0</v>
      </c>
      <c r="G7" s="129">
        <v>0</v>
      </c>
      <c r="H7" s="130">
        <v>0</v>
      </c>
    </row>
    <row r="8" spans="1:8" s="2" customFormat="1" ht="12.75">
      <c r="A8" s="22">
        <v>651</v>
      </c>
      <c r="B8" s="125">
        <v>0</v>
      </c>
      <c r="C8" s="126">
        <v>0</v>
      </c>
      <c r="D8" s="127">
        <v>0</v>
      </c>
      <c r="E8" s="128">
        <v>0</v>
      </c>
      <c r="F8" s="128">
        <v>0</v>
      </c>
      <c r="G8" s="129">
        <v>0</v>
      </c>
      <c r="H8" s="130">
        <v>0</v>
      </c>
    </row>
    <row r="9" spans="1:8" s="2" customFormat="1" ht="12.75">
      <c r="A9" s="22">
        <v>652</v>
      </c>
      <c r="B9" s="131">
        <v>0</v>
      </c>
      <c r="C9" s="126">
        <v>0</v>
      </c>
      <c r="D9" s="126">
        <v>92905.96589023824</v>
      </c>
      <c r="E9" s="126">
        <v>0</v>
      </c>
      <c r="F9" s="126">
        <v>0</v>
      </c>
      <c r="G9" s="132">
        <v>39816.842524387816</v>
      </c>
      <c r="H9" s="133">
        <v>0</v>
      </c>
    </row>
    <row r="10" spans="1:8" s="2" customFormat="1" ht="12.75">
      <c r="A10" s="22">
        <v>653</v>
      </c>
      <c r="B10" s="131">
        <v>0</v>
      </c>
      <c r="C10" s="126">
        <v>0</v>
      </c>
      <c r="D10" s="126">
        <v>0</v>
      </c>
      <c r="E10" s="126">
        <v>0</v>
      </c>
      <c r="F10" s="126">
        <v>0</v>
      </c>
      <c r="G10" s="132">
        <v>0</v>
      </c>
      <c r="H10" s="133">
        <v>0</v>
      </c>
    </row>
    <row r="11" spans="1:8" s="2" customFormat="1" ht="12.75">
      <c r="A11" s="22">
        <v>661</v>
      </c>
      <c r="B11" s="131">
        <v>0</v>
      </c>
      <c r="C11" s="126">
        <v>418766.60694140283</v>
      </c>
      <c r="D11" s="126">
        <v>0</v>
      </c>
      <c r="E11" s="126">
        <v>0</v>
      </c>
      <c r="F11" s="126">
        <v>0</v>
      </c>
      <c r="G11" s="132">
        <v>0</v>
      </c>
      <c r="H11" s="133">
        <v>0</v>
      </c>
    </row>
    <row r="12" spans="1:8" s="2" customFormat="1" ht="12.75">
      <c r="A12" s="22">
        <v>663</v>
      </c>
      <c r="B12" s="131">
        <v>0</v>
      </c>
      <c r="C12" s="126">
        <v>0</v>
      </c>
      <c r="D12" s="126">
        <v>0</v>
      </c>
      <c r="E12" s="126">
        <v>0</v>
      </c>
      <c r="F12" s="126">
        <v>0</v>
      </c>
      <c r="G12" s="132">
        <v>0</v>
      </c>
      <c r="H12" s="133">
        <v>0</v>
      </c>
    </row>
    <row r="13" spans="1:8" s="2" customFormat="1" ht="12.75">
      <c r="A13" s="22">
        <v>671</v>
      </c>
      <c r="B13" s="131">
        <v>874798.7258610391</v>
      </c>
      <c r="C13" s="126">
        <v>0</v>
      </c>
      <c r="D13" s="126">
        <v>0</v>
      </c>
      <c r="E13" s="126">
        <v>0</v>
      </c>
      <c r="F13" s="126">
        <v>0</v>
      </c>
      <c r="G13" s="132">
        <v>0</v>
      </c>
      <c r="H13" s="133">
        <v>0</v>
      </c>
    </row>
    <row r="14" spans="1:8" s="2" customFormat="1" ht="12.75">
      <c r="A14" s="22">
        <v>673</v>
      </c>
      <c r="B14" s="131">
        <v>0</v>
      </c>
      <c r="C14" s="126">
        <v>0</v>
      </c>
      <c r="D14" s="126">
        <v>7519180.171212423</v>
      </c>
      <c r="E14" s="126">
        <v>0</v>
      </c>
      <c r="F14" s="126">
        <v>0</v>
      </c>
      <c r="G14" s="132">
        <v>0</v>
      </c>
      <c r="H14" s="133">
        <v>0</v>
      </c>
    </row>
    <row r="15" spans="1:8" s="2" customFormat="1" ht="12.75">
      <c r="A15" s="22">
        <v>683</v>
      </c>
      <c r="B15" s="131">
        <v>0</v>
      </c>
      <c r="C15" s="126">
        <v>265.4456168292521</v>
      </c>
      <c r="D15" s="126">
        <v>0</v>
      </c>
      <c r="E15" s="126">
        <v>0</v>
      </c>
      <c r="F15" s="126">
        <v>0</v>
      </c>
      <c r="G15" s="132">
        <v>0</v>
      </c>
      <c r="H15" s="133">
        <v>0</v>
      </c>
    </row>
    <row r="16" spans="1:8" s="2" customFormat="1" ht="12.75">
      <c r="A16" s="22">
        <v>844</v>
      </c>
      <c r="B16" s="131">
        <v>0</v>
      </c>
      <c r="C16" s="126">
        <v>35658.50421394916</v>
      </c>
      <c r="D16" s="126">
        <v>0</v>
      </c>
      <c r="E16" s="126">
        <v>0</v>
      </c>
      <c r="F16" s="126">
        <v>0</v>
      </c>
      <c r="G16" s="132">
        <v>0</v>
      </c>
      <c r="H16" s="133">
        <v>0</v>
      </c>
    </row>
    <row r="17" spans="1:8" s="2" customFormat="1" ht="12.75">
      <c r="A17" s="22">
        <v>922</v>
      </c>
      <c r="B17" s="131">
        <v>0</v>
      </c>
      <c r="C17" s="126">
        <v>0</v>
      </c>
      <c r="D17" s="126">
        <v>0</v>
      </c>
      <c r="E17" s="126">
        <v>0</v>
      </c>
      <c r="F17" s="126">
        <v>0</v>
      </c>
      <c r="G17" s="132">
        <v>0</v>
      </c>
      <c r="H17" s="133">
        <v>0</v>
      </c>
    </row>
    <row r="18" spans="1:8" s="2" customFormat="1" ht="13.5" thickBot="1">
      <c r="A18" s="28"/>
      <c r="B18" s="134">
        <v>0</v>
      </c>
      <c r="C18" s="135">
        <v>0</v>
      </c>
      <c r="D18" s="135">
        <v>0</v>
      </c>
      <c r="E18" s="135">
        <v>0</v>
      </c>
      <c r="F18" s="135">
        <v>0</v>
      </c>
      <c r="G18" s="136">
        <v>0</v>
      </c>
      <c r="H18" s="137">
        <v>0</v>
      </c>
    </row>
    <row r="19" spans="1:8" s="2" customFormat="1" ht="30" customHeight="1" thickBot="1">
      <c r="A19" s="29" t="s">
        <v>17</v>
      </c>
      <c r="B19" s="30">
        <f aca="true" t="shared" si="0" ref="B19:G19">SUM(B5:B17)</f>
        <v>874798.7258610391</v>
      </c>
      <c r="C19" s="30">
        <f t="shared" si="0"/>
        <v>454956.0023890105</v>
      </c>
      <c r="D19" s="30">
        <f t="shared" si="0"/>
        <v>7612086.137102661</v>
      </c>
      <c r="E19" s="30">
        <f t="shared" si="0"/>
        <v>40148.64954542438</v>
      </c>
      <c r="F19" s="30">
        <f t="shared" si="0"/>
        <v>0</v>
      </c>
      <c r="G19" s="31">
        <f t="shared" si="0"/>
        <v>39816.842524387816</v>
      </c>
      <c r="H19" s="32">
        <v>0</v>
      </c>
    </row>
    <row r="20" spans="1:8" s="2" customFormat="1" ht="28.5" customHeight="1" thickBot="1">
      <c r="A20" s="29" t="s">
        <v>80</v>
      </c>
      <c r="B20" s="167">
        <f>B19+C19+D19+E19+F19+G19+H19</f>
        <v>9021806.357422521</v>
      </c>
      <c r="C20" s="168"/>
      <c r="D20" s="168"/>
      <c r="E20" s="168"/>
      <c r="F20" s="168"/>
      <c r="G20" s="168"/>
      <c r="H20" s="169"/>
    </row>
    <row r="21" spans="1:8" ht="13.5" thickBot="1">
      <c r="A21" s="1"/>
      <c r="B21" s="1"/>
      <c r="C21" s="1"/>
      <c r="D21" s="15"/>
      <c r="E21" s="33"/>
      <c r="H21" s="18"/>
    </row>
    <row r="22" spans="1:8" ht="24" customHeight="1" thickBot="1">
      <c r="A22" s="91" t="s">
        <v>8</v>
      </c>
      <c r="B22" s="170" t="s">
        <v>69</v>
      </c>
      <c r="C22" s="171"/>
      <c r="D22" s="171"/>
      <c r="E22" s="171"/>
      <c r="F22" s="171"/>
      <c r="G22" s="171"/>
      <c r="H22" s="172"/>
    </row>
    <row r="23" spans="1:8" ht="90" thickBot="1">
      <c r="A23" s="92" t="s">
        <v>9</v>
      </c>
      <c r="B23" s="19" t="s">
        <v>10</v>
      </c>
      <c r="C23" s="20" t="s">
        <v>11</v>
      </c>
      <c r="D23" s="20" t="s">
        <v>12</v>
      </c>
      <c r="E23" s="20" t="s">
        <v>13</v>
      </c>
      <c r="F23" s="20" t="s">
        <v>14</v>
      </c>
      <c r="G23" s="20" t="s">
        <v>43</v>
      </c>
      <c r="H23" s="21" t="s">
        <v>16</v>
      </c>
    </row>
    <row r="24" spans="1:8" ht="12.75">
      <c r="A24" s="4">
        <v>63</v>
      </c>
      <c r="B24" s="5"/>
      <c r="C24" s="6"/>
      <c r="D24" s="7"/>
      <c r="E24" s="8">
        <f>E6*(1+2.5%)</f>
        <v>41152.365784059984</v>
      </c>
      <c r="F24" s="8"/>
      <c r="G24" s="9"/>
      <c r="H24" s="10"/>
    </row>
    <row r="25" spans="1:8" ht="12.75">
      <c r="A25" s="22">
        <v>64</v>
      </c>
      <c r="B25" s="106"/>
      <c r="C25" s="24">
        <f>C7*(1+2.5%)</f>
        <v>272.0817572499834</v>
      </c>
      <c r="D25" s="107"/>
      <c r="E25" s="108"/>
      <c r="F25" s="108"/>
      <c r="G25" s="109"/>
      <c r="H25" s="110"/>
    </row>
    <row r="26" spans="1:8" ht="12.75">
      <c r="A26" s="22">
        <v>65</v>
      </c>
      <c r="B26" s="106"/>
      <c r="C26" s="24"/>
      <c r="D26" s="111">
        <f>D9*(1+2.5%)</f>
        <v>95228.61503749418</v>
      </c>
      <c r="E26" s="108"/>
      <c r="F26" s="108"/>
      <c r="G26" s="109">
        <f>G9*(1+2.5%)</f>
        <v>40812.26358749751</v>
      </c>
      <c r="H26" s="110"/>
    </row>
    <row r="27" spans="1:8" ht="12.75">
      <c r="A27" s="22">
        <v>66</v>
      </c>
      <c r="B27" s="23"/>
      <c r="C27" s="24">
        <f>C11*(1+2.5%)</f>
        <v>429235.7721149379</v>
      </c>
      <c r="D27" s="24"/>
      <c r="E27" s="24"/>
      <c r="F27" s="24"/>
      <c r="G27" s="25"/>
      <c r="H27" s="26"/>
    </row>
    <row r="28" spans="1:8" ht="12.75">
      <c r="A28" s="22">
        <v>67</v>
      </c>
      <c r="B28" s="23">
        <f>B13*(1+2.5%)</f>
        <v>896668.694007565</v>
      </c>
      <c r="C28" s="24"/>
      <c r="D28" s="24">
        <f>D14*(1+2.5%)</f>
        <v>7707159.675492733</v>
      </c>
      <c r="E28" s="24"/>
      <c r="F28" s="24"/>
      <c r="G28" s="25"/>
      <c r="H28" s="26"/>
    </row>
    <row r="29" spans="1:8" ht="12.75">
      <c r="A29" s="22">
        <v>68</v>
      </c>
      <c r="B29" s="23"/>
      <c r="C29" s="24">
        <f>C15*(1+2.5%)</f>
        <v>272.0817572499834</v>
      </c>
      <c r="D29" s="24"/>
      <c r="E29" s="24"/>
      <c r="F29" s="24"/>
      <c r="G29" s="25"/>
      <c r="H29" s="26"/>
    </row>
    <row r="30" spans="1:8" ht="12.75">
      <c r="A30" s="22">
        <v>84</v>
      </c>
      <c r="B30" s="23"/>
      <c r="C30" s="24">
        <v>35658.5</v>
      </c>
      <c r="D30" s="24"/>
      <c r="E30" s="24"/>
      <c r="F30" s="24"/>
      <c r="G30" s="25"/>
      <c r="H30" s="26"/>
    </row>
    <row r="31" spans="1:8" ht="12.75">
      <c r="A31" s="22">
        <v>92</v>
      </c>
      <c r="B31" s="23"/>
      <c r="C31" s="24"/>
      <c r="D31" s="24"/>
      <c r="E31" s="24"/>
      <c r="F31" s="24"/>
      <c r="G31" s="25"/>
      <c r="H31" s="26"/>
    </row>
    <row r="32" spans="1:8" ht="13.5" thickBot="1">
      <c r="A32" s="27"/>
      <c r="B32" s="23"/>
      <c r="C32" s="24"/>
      <c r="D32" s="24"/>
      <c r="E32" s="24"/>
      <c r="F32" s="24"/>
      <c r="G32" s="25"/>
      <c r="H32" s="26"/>
    </row>
    <row r="33" spans="1:8" s="2" customFormat="1" ht="30" customHeight="1" thickBot="1">
      <c r="A33" s="29" t="s">
        <v>17</v>
      </c>
      <c r="B33" s="30">
        <f aca="true" t="shared" si="1" ref="B33:G33">SUM(B24:B31)</f>
        <v>896668.694007565</v>
      </c>
      <c r="C33" s="30">
        <f>SUM(C24:C32)</f>
        <v>465438.4356294379</v>
      </c>
      <c r="D33" s="30">
        <f t="shared" si="1"/>
        <v>7802388.290530227</v>
      </c>
      <c r="E33" s="30">
        <f t="shared" si="1"/>
        <v>41152.365784059984</v>
      </c>
      <c r="F33" s="30">
        <f t="shared" si="1"/>
        <v>0</v>
      </c>
      <c r="G33" s="31">
        <f t="shared" si="1"/>
        <v>40812.26358749751</v>
      </c>
      <c r="H33" s="32">
        <v>0</v>
      </c>
    </row>
    <row r="34" spans="1:8" s="2" customFormat="1" ht="28.5" customHeight="1" thickBot="1">
      <c r="A34" s="29" t="s">
        <v>81</v>
      </c>
      <c r="B34" s="167">
        <f>B33+C33+D33+E33+F33+G33+H33</f>
        <v>9246460.049538787</v>
      </c>
      <c r="C34" s="168"/>
      <c r="D34" s="168"/>
      <c r="E34" s="168"/>
      <c r="F34" s="168"/>
      <c r="G34" s="168"/>
      <c r="H34" s="169"/>
    </row>
    <row r="35" spans="4:5" ht="13.5" thickBot="1">
      <c r="D35" s="35"/>
      <c r="E35" s="36"/>
    </row>
    <row r="36" spans="1:8" ht="26.25" thickBot="1">
      <c r="A36" s="91" t="s">
        <v>8</v>
      </c>
      <c r="B36" s="170" t="s">
        <v>79</v>
      </c>
      <c r="C36" s="171"/>
      <c r="D36" s="171"/>
      <c r="E36" s="171"/>
      <c r="F36" s="171"/>
      <c r="G36" s="171"/>
      <c r="H36" s="172"/>
    </row>
    <row r="37" spans="1:8" ht="90" thickBot="1">
      <c r="A37" s="92" t="s">
        <v>9</v>
      </c>
      <c r="B37" s="19" t="s">
        <v>10</v>
      </c>
      <c r="C37" s="20" t="s">
        <v>11</v>
      </c>
      <c r="D37" s="20" t="s">
        <v>12</v>
      </c>
      <c r="E37" s="20" t="s">
        <v>13</v>
      </c>
      <c r="F37" s="20" t="s">
        <v>14</v>
      </c>
      <c r="G37" s="20" t="s">
        <v>43</v>
      </c>
      <c r="H37" s="21" t="s">
        <v>16</v>
      </c>
    </row>
    <row r="38" spans="1:8" ht="12.75">
      <c r="A38" s="4">
        <v>63</v>
      </c>
      <c r="B38" s="5"/>
      <c r="C38" s="6"/>
      <c r="D38" s="7"/>
      <c r="E38" s="112">
        <f>E24*(1+2.5%)</f>
        <v>42181.17492866148</v>
      </c>
      <c r="F38" s="8"/>
      <c r="G38" s="9"/>
      <c r="H38" s="10"/>
    </row>
    <row r="39" spans="1:8" ht="12.75">
      <c r="A39" s="22">
        <v>64</v>
      </c>
      <c r="B39" s="23"/>
      <c r="C39" s="24">
        <f>C25*(1+2.5%)</f>
        <v>278.88380118123297</v>
      </c>
      <c r="D39" s="24"/>
      <c r="E39" s="24"/>
      <c r="F39" s="24"/>
      <c r="G39" s="25"/>
      <c r="H39" s="26"/>
    </row>
    <row r="40" spans="1:8" ht="12.75">
      <c r="A40" s="22">
        <v>65</v>
      </c>
      <c r="B40" s="23"/>
      <c r="C40" s="24"/>
      <c r="D40" s="24">
        <f>D26*(1+2.5%)</f>
        <v>97609.33041343153</v>
      </c>
      <c r="E40" s="24"/>
      <c r="F40" s="24"/>
      <c r="G40" s="25">
        <f>G26*(1+2.5%)</f>
        <v>41832.57017718494</v>
      </c>
      <c r="H40" s="26"/>
    </row>
    <row r="41" spans="1:8" ht="12.75">
      <c r="A41" s="22">
        <v>66</v>
      </c>
      <c r="B41" s="23"/>
      <c r="C41" s="24">
        <f>C27*(1+2.5%)</f>
        <v>439966.6664178113</v>
      </c>
      <c r="D41" s="24"/>
      <c r="E41" s="24"/>
      <c r="F41" s="24"/>
      <c r="G41" s="25"/>
      <c r="H41" s="26"/>
    </row>
    <row r="42" spans="1:8" ht="12.75">
      <c r="A42" s="22">
        <v>67</v>
      </c>
      <c r="B42" s="23">
        <f>B28*(1+2.5%)</f>
        <v>919085.411357754</v>
      </c>
      <c r="C42" s="24"/>
      <c r="D42" s="24">
        <f>D28*(1+2.5%)</f>
        <v>7899838.667380051</v>
      </c>
      <c r="E42" s="24"/>
      <c r="F42" s="24"/>
      <c r="G42" s="25"/>
      <c r="H42" s="26"/>
    </row>
    <row r="43" spans="1:8" ht="13.5" customHeight="1">
      <c r="A43" s="22">
        <v>68</v>
      </c>
      <c r="B43" s="23"/>
      <c r="C43" s="24">
        <f>C29*(1+2.5%)</f>
        <v>278.88380118123297</v>
      </c>
      <c r="D43" s="24"/>
      <c r="E43" s="24"/>
      <c r="F43" s="24"/>
      <c r="G43" s="25"/>
      <c r="H43" s="26"/>
    </row>
    <row r="44" spans="1:8" ht="13.5" customHeight="1">
      <c r="A44" s="22">
        <v>92</v>
      </c>
      <c r="B44" s="23"/>
      <c r="C44" s="24">
        <v>35659</v>
      </c>
      <c r="D44" s="24"/>
      <c r="E44" s="24"/>
      <c r="F44" s="24"/>
      <c r="G44" s="25"/>
      <c r="H44" s="26"/>
    </row>
    <row r="45" spans="1:8" ht="13.5" customHeight="1" thickBot="1">
      <c r="A45" s="27"/>
      <c r="B45" s="23"/>
      <c r="C45" s="24"/>
      <c r="D45" s="24"/>
      <c r="E45" s="24"/>
      <c r="F45" s="24"/>
      <c r="G45" s="25"/>
      <c r="H45" s="26"/>
    </row>
    <row r="46" spans="1:8" s="2" customFormat="1" ht="30" customHeight="1" thickBot="1">
      <c r="A46" s="29" t="s">
        <v>17</v>
      </c>
      <c r="B46" s="30">
        <f aca="true" t="shared" si="2" ref="B46:G46">SUM(B38:B44)</f>
        <v>919085.411357754</v>
      </c>
      <c r="C46" s="30">
        <f t="shared" si="2"/>
        <v>476183.43402017374</v>
      </c>
      <c r="D46" s="30">
        <f t="shared" si="2"/>
        <v>7997447.997793483</v>
      </c>
      <c r="E46" s="30">
        <f t="shared" si="2"/>
        <v>42181.17492866148</v>
      </c>
      <c r="F46" s="30">
        <f t="shared" si="2"/>
        <v>0</v>
      </c>
      <c r="G46" s="31">
        <f t="shared" si="2"/>
        <v>41832.57017718494</v>
      </c>
      <c r="H46" s="32">
        <v>0</v>
      </c>
    </row>
    <row r="47" spans="1:8" s="2" customFormat="1" ht="28.5" customHeight="1" thickBot="1">
      <c r="A47" s="29" t="s">
        <v>82</v>
      </c>
      <c r="B47" s="167">
        <f>B46+C46+D46+E46+F46+G46+H46</f>
        <v>9476730.588277256</v>
      </c>
      <c r="C47" s="168"/>
      <c r="D47" s="168"/>
      <c r="E47" s="168"/>
      <c r="F47" s="168"/>
      <c r="G47" s="168"/>
      <c r="H47" s="169"/>
    </row>
    <row r="48" spans="3:5" ht="13.5" customHeight="1">
      <c r="C48" s="37"/>
      <c r="D48" s="35"/>
      <c r="E48" s="38"/>
    </row>
    <row r="49" spans="3:5" ht="13.5" customHeight="1">
      <c r="C49" s="37"/>
      <c r="D49" s="39"/>
      <c r="E49" s="40"/>
    </row>
    <row r="50" spans="4:5" ht="13.5" customHeight="1">
      <c r="D50" s="41"/>
      <c r="E50" s="42"/>
    </row>
    <row r="51" spans="4:5" ht="13.5" customHeight="1">
      <c r="D51" s="43"/>
      <c r="E51" s="44"/>
    </row>
    <row r="52" spans="4:5" ht="13.5" customHeight="1">
      <c r="D52" s="35"/>
      <c r="E52" s="36"/>
    </row>
    <row r="53" spans="3:5" ht="28.5" customHeight="1">
      <c r="C53" s="37"/>
      <c r="D53" s="35"/>
      <c r="E53" s="45"/>
    </row>
    <row r="54" spans="3:5" ht="13.5" customHeight="1">
      <c r="C54" s="37"/>
      <c r="D54" s="35"/>
      <c r="E54" s="40"/>
    </row>
    <row r="55" spans="4:5" ht="13.5" customHeight="1">
      <c r="D55" s="35"/>
      <c r="E55" s="36"/>
    </row>
    <row r="56" spans="4:5" ht="13.5" customHeight="1">
      <c r="D56" s="35"/>
      <c r="E56" s="44"/>
    </row>
    <row r="57" spans="4:5" ht="13.5" customHeight="1">
      <c r="D57" s="35"/>
      <c r="E57" s="36"/>
    </row>
    <row r="58" spans="4:5" ht="22.5" customHeight="1">
      <c r="D58" s="35"/>
      <c r="E58" s="46"/>
    </row>
    <row r="59" spans="4:5" ht="13.5" customHeight="1">
      <c r="D59" s="41"/>
      <c r="E59" s="42"/>
    </row>
    <row r="60" spans="2:5" ht="13.5" customHeight="1">
      <c r="B60" s="37"/>
      <c r="D60" s="41"/>
      <c r="E60" s="47"/>
    </row>
    <row r="61" spans="3:5" ht="13.5" customHeight="1">
      <c r="C61" s="37"/>
      <c r="D61" s="41"/>
      <c r="E61" s="48"/>
    </row>
    <row r="62" spans="3:5" ht="13.5" customHeight="1">
      <c r="C62" s="37"/>
      <c r="D62" s="43"/>
      <c r="E62" s="40"/>
    </row>
    <row r="63" spans="4:5" ht="13.5" customHeight="1">
      <c r="D63" s="35"/>
      <c r="E63" s="36"/>
    </row>
    <row r="64" spans="2:5" ht="13.5" customHeight="1">
      <c r="B64" s="37"/>
      <c r="D64" s="35"/>
      <c r="E64" s="38"/>
    </row>
    <row r="65" spans="3:5" ht="13.5" customHeight="1">
      <c r="C65" s="37"/>
      <c r="D65" s="35"/>
      <c r="E65" s="47"/>
    </row>
    <row r="66" spans="3:5" ht="13.5" customHeight="1">
      <c r="C66" s="37"/>
      <c r="D66" s="43"/>
      <c r="E66" s="40"/>
    </row>
    <row r="67" spans="4:5" ht="13.5" customHeight="1">
      <c r="D67" s="41"/>
      <c r="E67" s="36"/>
    </row>
    <row r="68" spans="3:5" ht="13.5" customHeight="1">
      <c r="C68" s="37"/>
      <c r="D68" s="41"/>
      <c r="E68" s="47"/>
    </row>
    <row r="69" spans="4:5" ht="22.5" customHeight="1">
      <c r="D69" s="43"/>
      <c r="E69" s="46"/>
    </row>
    <row r="70" spans="4:5" ht="13.5" customHeight="1">
      <c r="D70" s="35"/>
      <c r="E70" s="36"/>
    </row>
    <row r="71" spans="4:5" ht="13.5" customHeight="1">
      <c r="D71" s="43"/>
      <c r="E71" s="40"/>
    </row>
    <row r="72" spans="4:5" ht="13.5" customHeight="1">
      <c r="D72" s="35"/>
      <c r="E72" s="36"/>
    </row>
    <row r="73" spans="4:5" ht="13.5" customHeight="1">
      <c r="D73" s="35"/>
      <c r="E73" s="36"/>
    </row>
    <row r="74" spans="1:5" ht="13.5" customHeight="1">
      <c r="A74" s="37"/>
      <c r="D74" s="49"/>
      <c r="E74" s="47"/>
    </row>
    <row r="75" spans="2:5" ht="13.5" customHeight="1">
      <c r="B75" s="37"/>
      <c r="C75" s="37"/>
      <c r="D75" s="50"/>
      <c r="E75" s="47"/>
    </row>
    <row r="76" spans="2:5" ht="13.5" customHeight="1">
      <c r="B76" s="37"/>
      <c r="C76" s="37"/>
      <c r="D76" s="50"/>
      <c r="E76" s="38"/>
    </row>
    <row r="77" spans="2:5" ht="13.5" customHeight="1">
      <c r="B77" s="37"/>
      <c r="C77" s="37"/>
      <c r="D77" s="43"/>
      <c r="E77" s="44"/>
    </row>
    <row r="78" spans="4:5" ht="12.75">
      <c r="D78" s="35"/>
      <c r="E78" s="36"/>
    </row>
    <row r="79" spans="2:5" ht="12.75">
      <c r="B79" s="37"/>
      <c r="D79" s="35"/>
      <c r="E79" s="47"/>
    </row>
    <row r="80" spans="3:5" ht="12.75">
      <c r="C80" s="37"/>
      <c r="D80" s="35"/>
      <c r="E80" s="38"/>
    </row>
    <row r="81" spans="3:5" ht="12.75">
      <c r="C81" s="37"/>
      <c r="D81" s="43"/>
      <c r="E81" s="40"/>
    </row>
    <row r="82" spans="4:5" ht="12.75">
      <c r="D82" s="35"/>
      <c r="E82" s="36"/>
    </row>
    <row r="83" spans="4:5" ht="12.75">
      <c r="D83" s="35"/>
      <c r="E83" s="36"/>
    </row>
    <row r="84" spans="4:5" ht="12.75">
      <c r="D84" s="51"/>
      <c r="E84" s="52"/>
    </row>
    <row r="85" spans="4:5" ht="12.75">
      <c r="D85" s="35"/>
      <c r="E85" s="36"/>
    </row>
    <row r="86" spans="4:5" ht="12.75">
      <c r="D86" s="35"/>
      <c r="E86" s="36"/>
    </row>
    <row r="87" spans="4:5" ht="12.75">
      <c r="D87" s="35"/>
      <c r="E87" s="36"/>
    </row>
    <row r="88" spans="4:5" ht="12.75">
      <c r="D88" s="43"/>
      <c r="E88" s="40"/>
    </row>
    <row r="89" spans="4:5" ht="12.75">
      <c r="D89" s="35"/>
      <c r="E89" s="36"/>
    </row>
    <row r="90" spans="4:5" ht="12.75">
      <c r="D90" s="43"/>
      <c r="E90" s="40"/>
    </row>
    <row r="91" spans="4:5" ht="12.75">
      <c r="D91" s="35"/>
      <c r="E91" s="36"/>
    </row>
    <row r="92" spans="4:5" ht="12.75">
      <c r="D92" s="35"/>
      <c r="E92" s="36"/>
    </row>
    <row r="93" spans="4:5" ht="12.75">
      <c r="D93" s="35"/>
      <c r="E93" s="36"/>
    </row>
    <row r="94" spans="4:5" ht="12.75">
      <c r="D94" s="35"/>
      <c r="E94" s="36"/>
    </row>
    <row r="95" spans="1:5" ht="28.5" customHeight="1">
      <c r="A95" s="53"/>
      <c r="B95" s="53"/>
      <c r="C95" s="53"/>
      <c r="D95" s="54"/>
      <c r="E95" s="55"/>
    </row>
    <row r="96" spans="3:5" ht="12.75">
      <c r="C96" s="37"/>
      <c r="D96" s="35"/>
      <c r="E96" s="38"/>
    </row>
    <row r="97" spans="4:5" ht="12.75">
      <c r="D97" s="56"/>
      <c r="E97" s="57"/>
    </row>
    <row r="98" spans="4:5" ht="12.75">
      <c r="D98" s="35"/>
      <c r="E98" s="36"/>
    </row>
    <row r="99" spans="4:5" ht="12.75">
      <c r="D99" s="51"/>
      <c r="E99" s="52"/>
    </row>
    <row r="100" spans="4:5" ht="12.75">
      <c r="D100" s="51"/>
      <c r="E100" s="52"/>
    </row>
    <row r="101" spans="4:5" ht="12.75">
      <c r="D101" s="35"/>
      <c r="E101" s="36"/>
    </row>
    <row r="102" spans="4:5" ht="12.75">
      <c r="D102" s="43"/>
      <c r="E102" s="40"/>
    </row>
    <row r="103" spans="4:5" ht="12.75">
      <c r="D103" s="35"/>
      <c r="E103" s="36"/>
    </row>
    <row r="104" spans="4:5" ht="12.75">
      <c r="D104" s="35"/>
      <c r="E104" s="36"/>
    </row>
    <row r="105" spans="4:5" ht="12.75">
      <c r="D105" s="43"/>
      <c r="E105" s="40"/>
    </row>
    <row r="106" spans="4:5" ht="12.75">
      <c r="D106" s="35"/>
      <c r="E106" s="36"/>
    </row>
    <row r="107" spans="4:5" ht="12.75">
      <c r="D107" s="51"/>
      <c r="E107" s="52"/>
    </row>
    <row r="108" spans="4:5" ht="12.75">
      <c r="D108" s="43"/>
      <c r="E108" s="57"/>
    </row>
    <row r="109" spans="4:5" ht="12.75">
      <c r="D109" s="41"/>
      <c r="E109" s="52"/>
    </row>
    <row r="110" spans="4:5" ht="12.75">
      <c r="D110" s="43"/>
      <c r="E110" s="40"/>
    </row>
    <row r="111" spans="4:5" ht="12.75">
      <c r="D111" s="35"/>
      <c r="E111" s="36"/>
    </row>
    <row r="112" spans="3:5" ht="12.75">
      <c r="C112" s="37"/>
      <c r="D112" s="35"/>
      <c r="E112" s="38"/>
    </row>
    <row r="113" spans="4:5" ht="12.75">
      <c r="D113" s="41"/>
      <c r="E113" s="40"/>
    </row>
    <row r="114" spans="4:5" ht="12.75">
      <c r="D114" s="41"/>
      <c r="E114" s="52"/>
    </row>
    <row r="115" spans="3:5" ht="12.75">
      <c r="C115" s="37"/>
      <c r="D115" s="41"/>
      <c r="E115" s="58"/>
    </row>
    <row r="116" spans="3:5" ht="12.75">
      <c r="C116" s="37"/>
      <c r="D116" s="43"/>
      <c r="E116" s="44"/>
    </row>
    <row r="117" spans="4:5" ht="12.75">
      <c r="D117" s="35"/>
      <c r="E117" s="36"/>
    </row>
    <row r="118" spans="4:5" ht="12.75">
      <c r="D118" s="56"/>
      <c r="E118" s="59"/>
    </row>
    <row r="119" spans="4:5" ht="11.25" customHeight="1">
      <c r="D119" s="51"/>
      <c r="E119" s="52"/>
    </row>
    <row r="120" spans="2:5" ht="24" customHeight="1">
      <c r="B120" s="37"/>
      <c r="D120" s="51"/>
      <c r="E120" s="60"/>
    </row>
    <row r="121" spans="3:5" ht="15" customHeight="1">
      <c r="C121" s="37"/>
      <c r="D121" s="51"/>
      <c r="E121" s="60"/>
    </row>
    <row r="122" spans="4:5" ht="11.25" customHeight="1">
      <c r="D122" s="56"/>
      <c r="E122" s="57"/>
    </row>
    <row r="123" spans="4:5" ht="12.75">
      <c r="D123" s="51"/>
      <c r="E123" s="52"/>
    </row>
    <row r="124" spans="2:5" ht="13.5" customHeight="1">
      <c r="B124" s="37"/>
      <c r="D124" s="51"/>
      <c r="E124" s="61"/>
    </row>
    <row r="125" spans="3:5" ht="12.75" customHeight="1">
      <c r="C125" s="37"/>
      <c r="D125" s="51"/>
      <c r="E125" s="38"/>
    </row>
    <row r="126" spans="3:5" ht="12.75" customHeight="1">
      <c r="C126" s="37"/>
      <c r="D126" s="43"/>
      <c r="E126" s="44"/>
    </row>
    <row r="127" spans="4:5" ht="12.75">
      <c r="D127" s="35"/>
      <c r="E127" s="36"/>
    </row>
    <row r="128" spans="3:5" ht="12.75">
      <c r="C128" s="37"/>
      <c r="D128" s="35"/>
      <c r="E128" s="58"/>
    </row>
    <row r="129" spans="4:5" ht="12.75">
      <c r="D129" s="56"/>
      <c r="E129" s="57"/>
    </row>
    <row r="130" spans="4:5" ht="12.75">
      <c r="D130" s="51"/>
      <c r="E130" s="52"/>
    </row>
    <row r="131" spans="4:5" ht="12.75">
      <c r="D131" s="35"/>
      <c r="E131" s="36"/>
    </row>
    <row r="132" spans="1:5" ht="19.5" customHeight="1">
      <c r="A132" s="62"/>
      <c r="B132" s="1"/>
      <c r="C132" s="1"/>
      <c r="D132" s="1"/>
      <c r="E132" s="47"/>
    </row>
    <row r="133" spans="1:5" ht="15" customHeight="1">
      <c r="A133" s="37"/>
      <c r="D133" s="49"/>
      <c r="E133" s="47"/>
    </row>
    <row r="134" spans="1:5" ht="12.75">
      <c r="A134" s="37"/>
      <c r="B134" s="37"/>
      <c r="D134" s="49"/>
      <c r="E134" s="38"/>
    </row>
    <row r="135" spans="3:5" ht="12.75">
      <c r="C135" s="37"/>
      <c r="D135" s="35"/>
      <c r="E135" s="47"/>
    </row>
    <row r="136" spans="4:5" ht="12.75">
      <c r="D136" s="39"/>
      <c r="E136" s="40"/>
    </row>
    <row r="137" spans="2:5" ht="12.75">
      <c r="B137" s="37"/>
      <c r="D137" s="35"/>
      <c r="E137" s="38"/>
    </row>
    <row r="138" spans="3:5" ht="12.75">
      <c r="C138" s="37"/>
      <c r="D138" s="35"/>
      <c r="E138" s="38"/>
    </row>
    <row r="139" spans="4:5" ht="12.75">
      <c r="D139" s="43"/>
      <c r="E139" s="44"/>
    </row>
    <row r="140" spans="3:5" ht="22.5" customHeight="1">
      <c r="C140" s="37"/>
      <c r="D140" s="35"/>
      <c r="E140" s="45"/>
    </row>
    <row r="141" spans="4:5" ht="12.75">
      <c r="D141" s="35"/>
      <c r="E141" s="44"/>
    </row>
    <row r="142" spans="2:5" ht="12.75">
      <c r="B142" s="37"/>
      <c r="D142" s="41"/>
      <c r="E142" s="47"/>
    </row>
    <row r="143" spans="3:5" ht="12.75">
      <c r="C143" s="37"/>
      <c r="D143" s="41"/>
      <c r="E143" s="48"/>
    </row>
    <row r="144" spans="4:5" ht="12.75">
      <c r="D144" s="43"/>
      <c r="E144" s="40"/>
    </row>
    <row r="145" spans="1:5" ht="13.5" customHeight="1">
      <c r="A145" s="37"/>
      <c r="D145" s="49"/>
      <c r="E145" s="47"/>
    </row>
    <row r="146" spans="2:5" ht="13.5" customHeight="1">
      <c r="B146" s="37"/>
      <c r="D146" s="35"/>
      <c r="E146" s="47"/>
    </row>
    <row r="147" spans="3:5" ht="13.5" customHeight="1">
      <c r="C147" s="37"/>
      <c r="D147" s="35"/>
      <c r="E147" s="38"/>
    </row>
    <row r="148" spans="3:5" ht="12.75">
      <c r="C148" s="37"/>
      <c r="D148" s="43"/>
      <c r="E148" s="40"/>
    </row>
    <row r="149" spans="3:5" ht="12.75">
      <c r="C149" s="37"/>
      <c r="D149" s="35"/>
      <c r="E149" s="38"/>
    </row>
    <row r="150" spans="4:5" ht="12.75">
      <c r="D150" s="56"/>
      <c r="E150" s="57"/>
    </row>
    <row r="151" spans="3:5" ht="12.75">
      <c r="C151" s="37"/>
      <c r="D151" s="41"/>
      <c r="E151" s="58"/>
    </row>
    <row r="152" spans="3:5" ht="12.75">
      <c r="C152" s="37"/>
      <c r="D152" s="43"/>
      <c r="E152" s="44"/>
    </row>
    <row r="153" spans="4:5" ht="12.75">
      <c r="D153" s="56"/>
      <c r="E153" s="63"/>
    </row>
    <row r="154" spans="2:5" ht="12.75">
      <c r="B154" s="37"/>
      <c r="D154" s="51"/>
      <c r="E154" s="61"/>
    </row>
    <row r="155" spans="3:5" ht="12.75">
      <c r="C155" s="37"/>
      <c r="D155" s="51"/>
      <c r="E155" s="38"/>
    </row>
    <row r="156" spans="3:5" ht="12.75">
      <c r="C156" s="37"/>
      <c r="D156" s="43"/>
      <c r="E156" s="44"/>
    </row>
    <row r="157" spans="3:5" ht="12.75">
      <c r="C157" s="37"/>
      <c r="D157" s="43"/>
      <c r="E157" s="44"/>
    </row>
    <row r="158" spans="4:5" ht="12.75">
      <c r="D158" s="35"/>
      <c r="E158" s="36"/>
    </row>
    <row r="159" spans="1:5" s="64" customFormat="1" ht="18" customHeight="1">
      <c r="A159" s="173"/>
      <c r="B159" s="174"/>
      <c r="C159" s="174"/>
      <c r="D159" s="174"/>
      <c r="E159" s="174"/>
    </row>
    <row r="160" spans="1:5" ht="28.5" customHeight="1">
      <c r="A160" s="53"/>
      <c r="B160" s="53"/>
      <c r="C160" s="53"/>
      <c r="D160" s="54"/>
      <c r="E160" s="55"/>
    </row>
    <row r="162" spans="1:5" ht="15.75">
      <c r="A162" s="66"/>
      <c r="B162" s="37"/>
      <c r="C162" s="37"/>
      <c r="D162" s="67"/>
      <c r="E162" s="14"/>
    </row>
    <row r="163" spans="1:5" ht="12.75">
      <c r="A163" s="37"/>
      <c r="B163" s="37"/>
      <c r="C163" s="37"/>
      <c r="D163" s="67"/>
      <c r="E163" s="14"/>
    </row>
    <row r="164" spans="1:5" ht="17.25" customHeight="1">
      <c r="A164" s="37"/>
      <c r="B164" s="37"/>
      <c r="C164" s="37"/>
      <c r="D164" s="67"/>
      <c r="E164" s="14"/>
    </row>
    <row r="165" spans="1:5" ht="13.5" customHeight="1">
      <c r="A165" s="37"/>
      <c r="B165" s="37"/>
      <c r="C165" s="37"/>
      <c r="D165" s="67"/>
      <c r="E165" s="14"/>
    </row>
    <row r="166" spans="1:5" ht="12.75">
      <c r="A166" s="37"/>
      <c r="B166" s="37"/>
      <c r="C166" s="37"/>
      <c r="D166" s="67"/>
      <c r="E166" s="14"/>
    </row>
    <row r="167" spans="1:3" ht="12.75">
      <c r="A167" s="37"/>
      <c r="B167" s="37"/>
      <c r="C167" s="37"/>
    </row>
    <row r="168" spans="1:5" ht="12.75">
      <c r="A168" s="37"/>
      <c r="B168" s="37"/>
      <c r="C168" s="37"/>
      <c r="D168" s="67"/>
      <c r="E168" s="14"/>
    </row>
    <row r="169" spans="1:5" ht="12.75">
      <c r="A169" s="37"/>
      <c r="B169" s="37"/>
      <c r="C169" s="37"/>
      <c r="D169" s="67"/>
      <c r="E169" s="68"/>
    </row>
    <row r="170" spans="1:5" ht="12.75">
      <c r="A170" s="37"/>
      <c r="B170" s="37"/>
      <c r="C170" s="37"/>
      <c r="D170" s="67"/>
      <c r="E170" s="14"/>
    </row>
    <row r="171" spans="1:5" ht="22.5" customHeight="1">
      <c r="A171" s="37"/>
      <c r="B171" s="37"/>
      <c r="C171" s="37"/>
      <c r="D171" s="67"/>
      <c r="E171" s="45"/>
    </row>
    <row r="172" spans="4:5" ht="22.5" customHeight="1">
      <c r="D172" s="43"/>
      <c r="E172" s="46"/>
    </row>
  </sheetData>
  <sheetProtection/>
  <mergeCells count="8">
    <mergeCell ref="A1:H1"/>
    <mergeCell ref="B20:H20"/>
    <mergeCell ref="B22:H22"/>
    <mergeCell ref="B34:H34"/>
    <mergeCell ref="B36:H36"/>
    <mergeCell ref="A159:E159"/>
    <mergeCell ref="B3:H3"/>
    <mergeCell ref="B47:H47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20" max="8" man="1"/>
    <brk id="93" max="9" man="1"/>
    <brk id="157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"/>
  <sheetViews>
    <sheetView tabSelected="1" zoomScalePageLayoutView="0" workbookViewId="0" topLeftCell="A37">
      <selection activeCell="L38" sqref="L38"/>
    </sheetView>
  </sheetViews>
  <sheetFormatPr defaultColWidth="11.421875" defaultRowHeight="12.75"/>
  <cols>
    <col min="1" max="1" width="11.421875" style="84" bestFit="1" customWidth="1"/>
    <col min="2" max="2" width="35.28125" style="87" customWidth="1"/>
    <col min="3" max="3" width="14.28125" style="3" customWidth="1"/>
    <col min="4" max="4" width="11.421875" style="3" bestFit="1" customWidth="1"/>
    <col min="5" max="5" width="12.421875" style="3" bestFit="1" customWidth="1"/>
    <col min="6" max="6" width="14.140625" style="3" bestFit="1" customWidth="1"/>
    <col min="7" max="7" width="11.00390625" style="3" customWidth="1"/>
    <col min="8" max="8" width="7.57421875" style="3" bestFit="1" customWidth="1"/>
    <col min="9" max="9" width="14.28125" style="3" customWidth="1"/>
    <col min="10" max="10" width="10.00390625" style="3" bestFit="1" customWidth="1"/>
    <col min="11" max="12" width="12.28125" style="3" bestFit="1" customWidth="1"/>
    <col min="13" max="16384" width="11.421875" style="11" customWidth="1"/>
  </cols>
  <sheetData>
    <row r="1" spans="1:12" ht="24" customHeight="1">
      <c r="A1" s="175" t="s">
        <v>18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</row>
    <row r="2" spans="1:12" s="14" customFormat="1" ht="67.5">
      <c r="A2" s="12" t="s">
        <v>19</v>
      </c>
      <c r="B2" s="12" t="s">
        <v>20</v>
      </c>
      <c r="C2" s="13" t="s">
        <v>83</v>
      </c>
      <c r="D2" s="88" t="s">
        <v>10</v>
      </c>
      <c r="E2" s="88" t="s">
        <v>11</v>
      </c>
      <c r="F2" s="88" t="s">
        <v>12</v>
      </c>
      <c r="G2" s="88" t="s">
        <v>13</v>
      </c>
      <c r="H2" s="88" t="s">
        <v>21</v>
      </c>
      <c r="I2" s="88" t="s">
        <v>15</v>
      </c>
      <c r="J2" s="88" t="s">
        <v>16</v>
      </c>
      <c r="K2" s="13" t="s">
        <v>70</v>
      </c>
      <c r="L2" s="13" t="s">
        <v>84</v>
      </c>
    </row>
    <row r="3" spans="1:12" ht="12.75">
      <c r="A3" s="83"/>
      <c r="B3" s="16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2" s="14" customFormat="1" ht="25.5">
      <c r="A4" s="83"/>
      <c r="B4" s="85" t="s">
        <v>48</v>
      </c>
    </row>
    <row r="5" spans="1:12" ht="12.75">
      <c r="A5" s="83"/>
      <c r="B5" s="16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2" s="14" customFormat="1" ht="12.75">
      <c r="A6" s="83"/>
      <c r="B6" s="113" t="s">
        <v>49</v>
      </c>
    </row>
    <row r="7" spans="1:2" s="14" customFormat="1" ht="12.75" customHeight="1">
      <c r="A7" s="94" t="s">
        <v>40</v>
      </c>
      <c r="B7" s="104" t="s">
        <v>50</v>
      </c>
    </row>
    <row r="8" spans="1:15" s="14" customFormat="1" ht="12.75">
      <c r="A8" s="83">
        <v>3</v>
      </c>
      <c r="B8" s="86" t="s">
        <v>22</v>
      </c>
      <c r="C8" s="61">
        <f>SUM(C9+C13+C19+C21)</f>
        <v>7634542.570840798</v>
      </c>
      <c r="D8" s="61">
        <v>0</v>
      </c>
      <c r="E8" s="61">
        <f>E9+E13+E19+E21</f>
        <v>344840.02787178976</v>
      </c>
      <c r="F8" s="61">
        <f>F9+F13+F19+F21</f>
        <v>7289702.542969009</v>
      </c>
      <c r="G8" s="61">
        <v>0</v>
      </c>
      <c r="H8" s="61">
        <v>0</v>
      </c>
      <c r="I8" s="61">
        <v>0</v>
      </c>
      <c r="J8" s="61">
        <v>0</v>
      </c>
      <c r="K8" s="61">
        <f>K9+K13+K19+K21</f>
        <v>7825329.155882939</v>
      </c>
      <c r="L8" s="61">
        <f>L9+L13+L19+L21</f>
        <v>8020646.769941601</v>
      </c>
      <c r="O8" s="2">
        <v>7.5345</v>
      </c>
    </row>
    <row r="9" spans="1:12" s="14" customFormat="1" ht="12.75">
      <c r="A9" s="83">
        <v>31</v>
      </c>
      <c r="B9" s="86" t="s">
        <v>23</v>
      </c>
      <c r="C9" s="61">
        <f>SUM(C10:C12)</f>
        <v>5738815.633419603</v>
      </c>
      <c r="D9" s="61">
        <v>0</v>
      </c>
      <c r="E9" s="61">
        <v>344840.02787178976</v>
      </c>
      <c r="F9" s="61">
        <f>SUM(F10:F12)</f>
        <v>5393975.605547814</v>
      </c>
      <c r="G9" s="61">
        <v>0</v>
      </c>
      <c r="H9" s="61">
        <v>0</v>
      </c>
      <c r="I9" s="61">
        <v>0</v>
      </c>
      <c r="J9" s="61">
        <v>0</v>
      </c>
      <c r="K9" s="61">
        <f>SUM(K10:K12)</f>
        <v>5882286.024255093</v>
      </c>
      <c r="L9" s="61">
        <f>SUM(L10:L12)</f>
        <v>6029343.17486147</v>
      </c>
    </row>
    <row r="10" spans="1:12" ht="12.75">
      <c r="A10" s="82">
        <v>311</v>
      </c>
      <c r="B10" s="16" t="s">
        <v>24</v>
      </c>
      <c r="C10" s="59">
        <v>4901649.928993298</v>
      </c>
      <c r="D10" s="59">
        <v>0</v>
      </c>
      <c r="E10" s="59">
        <v>344840.02787178976</v>
      </c>
      <c r="F10" s="59">
        <v>4556809.901121508</v>
      </c>
      <c r="G10" s="59">
        <v>0</v>
      </c>
      <c r="H10" s="59">
        <v>0</v>
      </c>
      <c r="I10" s="59">
        <v>0</v>
      </c>
      <c r="J10" s="59">
        <v>0</v>
      </c>
      <c r="K10" s="59">
        <v>5024191.17721813</v>
      </c>
      <c r="L10" s="59">
        <v>5149795.956648583</v>
      </c>
    </row>
    <row r="11" spans="1:12" ht="12.75">
      <c r="A11" s="82">
        <v>312</v>
      </c>
      <c r="B11" s="16" t="s">
        <v>25</v>
      </c>
      <c r="C11" s="59">
        <v>179441.2369765744</v>
      </c>
      <c r="D11" s="59">
        <v>0</v>
      </c>
      <c r="E11" s="59">
        <v>0</v>
      </c>
      <c r="F11" s="59">
        <v>179441.2369765744</v>
      </c>
      <c r="G11" s="59">
        <v>0</v>
      </c>
      <c r="H11" s="59">
        <v>0</v>
      </c>
      <c r="I11" s="59">
        <v>0</v>
      </c>
      <c r="J11" s="59">
        <v>0</v>
      </c>
      <c r="K11" s="59">
        <v>183927.26790098875</v>
      </c>
      <c r="L11" s="59">
        <v>188525.44959851343</v>
      </c>
    </row>
    <row r="12" spans="1:12" ht="12.75">
      <c r="A12" s="82">
        <v>313</v>
      </c>
      <c r="B12" s="16" t="s">
        <v>26</v>
      </c>
      <c r="C12" s="59">
        <v>657724.4674497312</v>
      </c>
      <c r="D12" s="59">
        <v>0</v>
      </c>
      <c r="E12" s="59">
        <v>0</v>
      </c>
      <c r="F12" s="59">
        <v>657724.4674497312</v>
      </c>
      <c r="G12" s="59">
        <v>0</v>
      </c>
      <c r="H12" s="59">
        <v>0</v>
      </c>
      <c r="I12" s="59">
        <v>0</v>
      </c>
      <c r="J12" s="59">
        <v>0</v>
      </c>
      <c r="K12" s="59">
        <v>674167.5791359745</v>
      </c>
      <c r="L12" s="59">
        <v>691021.7686143739</v>
      </c>
    </row>
    <row r="13" spans="1:12" s="14" customFormat="1" ht="12.75">
      <c r="A13" s="83">
        <v>32</v>
      </c>
      <c r="B13" s="86" t="s">
        <v>27</v>
      </c>
      <c r="C13" s="61">
        <f>SUM(C14:C18)</f>
        <v>1880331.0916450992</v>
      </c>
      <c r="D13" s="61">
        <v>0</v>
      </c>
      <c r="E13" s="61">
        <v>0</v>
      </c>
      <c r="F13" s="61">
        <f>SUM(F14:F18)</f>
        <v>1880331.0916450992</v>
      </c>
      <c r="G13" s="61">
        <v>0</v>
      </c>
      <c r="H13" s="61">
        <v>0</v>
      </c>
      <c r="I13" s="61">
        <v>0</v>
      </c>
      <c r="J13" s="61">
        <v>0</v>
      </c>
      <c r="K13" s="117">
        <f>SUM(K14:K18)</f>
        <v>1927339.3689362265</v>
      </c>
      <c r="L13" s="117">
        <f>SUM(L14:L18)</f>
        <v>1975522.8531596316</v>
      </c>
    </row>
    <row r="14" spans="1:12" ht="12.75">
      <c r="A14" s="82">
        <v>321</v>
      </c>
      <c r="B14" s="16" t="s">
        <v>28</v>
      </c>
      <c r="C14" s="59">
        <v>219470.43599442564</v>
      </c>
      <c r="D14" s="59">
        <v>0</v>
      </c>
      <c r="E14" s="59">
        <v>0</v>
      </c>
      <c r="F14" s="59">
        <v>219470.43599442564</v>
      </c>
      <c r="G14" s="59">
        <v>0</v>
      </c>
      <c r="H14" s="59">
        <v>0</v>
      </c>
      <c r="I14" s="59">
        <v>0</v>
      </c>
      <c r="J14" s="59">
        <v>0</v>
      </c>
      <c r="K14" s="59">
        <v>224957.19689428623</v>
      </c>
      <c r="L14" s="59">
        <v>230581.12681664337</v>
      </c>
    </row>
    <row r="15" spans="1:12" ht="12.75">
      <c r="A15" s="82">
        <v>322</v>
      </c>
      <c r="B15" s="16" t="s">
        <v>29</v>
      </c>
      <c r="C15" s="59">
        <v>923803.8356891632</v>
      </c>
      <c r="D15" s="59">
        <v>0</v>
      </c>
      <c r="E15" s="59">
        <v>0</v>
      </c>
      <c r="F15" s="59">
        <v>923803.8356891632</v>
      </c>
      <c r="G15" s="59">
        <v>0</v>
      </c>
      <c r="H15" s="59">
        <v>0</v>
      </c>
      <c r="I15" s="59">
        <v>0</v>
      </c>
      <c r="J15" s="59">
        <v>0</v>
      </c>
      <c r="K15" s="59">
        <v>946898.9315813921</v>
      </c>
      <c r="L15" s="59">
        <v>970571.4048709268</v>
      </c>
    </row>
    <row r="16" spans="1:12" ht="12.75">
      <c r="A16" s="82">
        <v>323</v>
      </c>
      <c r="B16" s="16" t="s">
        <v>30</v>
      </c>
      <c r="C16" s="59">
        <v>664590.1665671245</v>
      </c>
      <c r="D16" s="59">
        <v>0</v>
      </c>
      <c r="E16" s="59">
        <v>0</v>
      </c>
      <c r="F16" s="59">
        <v>664590.1665671245</v>
      </c>
      <c r="G16" s="59">
        <v>0</v>
      </c>
      <c r="H16" s="59">
        <v>0</v>
      </c>
      <c r="I16" s="59">
        <v>0</v>
      </c>
      <c r="J16" s="59">
        <v>0</v>
      </c>
      <c r="K16" s="59">
        <v>681204.9207313027</v>
      </c>
      <c r="L16" s="59">
        <v>698235.0437495852</v>
      </c>
    </row>
    <row r="17" spans="1:12" ht="12.75" customHeight="1">
      <c r="A17" s="82">
        <v>324</v>
      </c>
      <c r="B17" s="16" t="s">
        <v>62</v>
      </c>
      <c r="C17" s="59">
        <v>0</v>
      </c>
      <c r="D17" s="59">
        <v>0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</row>
    <row r="18" spans="1:12" ht="12.75">
      <c r="A18" s="82">
        <v>329</v>
      </c>
      <c r="B18" s="16" t="s">
        <v>31</v>
      </c>
      <c r="C18" s="59">
        <v>72466.65339438582</v>
      </c>
      <c r="D18" s="59">
        <v>0</v>
      </c>
      <c r="E18" s="59">
        <v>0</v>
      </c>
      <c r="F18" s="59">
        <v>72466.65339438582</v>
      </c>
      <c r="G18" s="59">
        <v>0</v>
      </c>
      <c r="H18" s="59">
        <v>0</v>
      </c>
      <c r="I18" s="59">
        <v>0</v>
      </c>
      <c r="J18" s="59">
        <v>0</v>
      </c>
      <c r="K18" s="59">
        <v>74278.31972924547</v>
      </c>
      <c r="L18" s="59">
        <v>76135.2777224766</v>
      </c>
    </row>
    <row r="19" spans="1:12" ht="12.75">
      <c r="A19" s="83">
        <v>34</v>
      </c>
      <c r="B19" s="86" t="s">
        <v>32</v>
      </c>
      <c r="C19" s="61">
        <v>12741.3896078041</v>
      </c>
      <c r="D19" s="61">
        <v>0</v>
      </c>
      <c r="E19" s="61">
        <v>0</v>
      </c>
      <c r="F19" s="61">
        <v>12741.3896078041</v>
      </c>
      <c r="G19" s="61">
        <v>0</v>
      </c>
      <c r="H19" s="61">
        <v>0</v>
      </c>
      <c r="I19" s="61">
        <v>0</v>
      </c>
      <c r="J19" s="61">
        <v>0</v>
      </c>
      <c r="K19" s="117">
        <v>12996.217399960182</v>
      </c>
      <c r="L19" s="117">
        <v>13059.9243479992</v>
      </c>
    </row>
    <row r="20" spans="1:12" ht="12.75">
      <c r="A20" s="82">
        <v>343</v>
      </c>
      <c r="B20" s="16" t="s">
        <v>33</v>
      </c>
      <c r="C20" s="59">
        <v>12741.3896078041</v>
      </c>
      <c r="D20" s="59">
        <v>0</v>
      </c>
      <c r="E20" s="59">
        <v>0</v>
      </c>
      <c r="F20" s="59">
        <v>12741.3896078041</v>
      </c>
      <c r="G20" s="59">
        <v>0</v>
      </c>
      <c r="H20" s="59">
        <v>0</v>
      </c>
      <c r="I20" s="59">
        <v>0</v>
      </c>
      <c r="J20" s="59">
        <v>0</v>
      </c>
      <c r="K20" s="59">
        <v>13059.9243479992</v>
      </c>
      <c r="L20" s="59">
        <v>13386.42245669918</v>
      </c>
    </row>
    <row r="21" spans="1:12" s="14" customFormat="1" ht="12.75">
      <c r="A21" s="83">
        <v>38</v>
      </c>
      <c r="B21" s="86" t="s">
        <v>63</v>
      </c>
      <c r="C21" s="61">
        <v>2654.456168292521</v>
      </c>
      <c r="D21" s="61">
        <v>0</v>
      </c>
      <c r="E21" s="61">
        <v>0</v>
      </c>
      <c r="F21" s="61">
        <v>2654.456168292521</v>
      </c>
      <c r="G21" s="61">
        <v>0</v>
      </c>
      <c r="H21" s="61">
        <v>0</v>
      </c>
      <c r="I21" s="61">
        <v>0</v>
      </c>
      <c r="J21" s="61">
        <v>0</v>
      </c>
      <c r="K21" s="117">
        <v>2707.5452916583713</v>
      </c>
      <c r="L21" s="117">
        <v>2720.817572499834</v>
      </c>
    </row>
    <row r="22" spans="1:12" ht="12.75">
      <c r="A22" s="82">
        <v>383</v>
      </c>
      <c r="B22" s="16" t="s">
        <v>64</v>
      </c>
      <c r="C22" s="59">
        <v>2654.456168292521</v>
      </c>
      <c r="D22" s="59">
        <v>0</v>
      </c>
      <c r="E22" s="59">
        <v>0</v>
      </c>
      <c r="F22" s="59">
        <v>2654.456168292521</v>
      </c>
      <c r="G22" s="59">
        <v>0</v>
      </c>
      <c r="H22" s="59">
        <v>0</v>
      </c>
      <c r="I22" s="59">
        <v>0</v>
      </c>
      <c r="J22" s="59">
        <v>0</v>
      </c>
      <c r="K22" s="59">
        <v>2720.817572499834</v>
      </c>
      <c r="L22" s="59">
        <v>2788.838011812329</v>
      </c>
    </row>
    <row r="23" spans="1:12" ht="12.75">
      <c r="A23" s="83"/>
      <c r="B23" s="16"/>
      <c r="C23" s="11"/>
      <c r="D23" s="11"/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59">
        <v>0</v>
      </c>
      <c r="L23" s="59">
        <v>0</v>
      </c>
    </row>
    <row r="24" spans="1:12" s="14" customFormat="1" ht="12.75" customHeight="1">
      <c r="A24" s="94" t="s">
        <v>40</v>
      </c>
      <c r="B24" s="104" t="s">
        <v>51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59">
        <v>0</v>
      </c>
      <c r="L24" s="59">
        <v>0</v>
      </c>
    </row>
    <row r="25" spans="1:12" s="14" customFormat="1" ht="12.75">
      <c r="A25" s="83">
        <v>3</v>
      </c>
      <c r="B25" s="86" t="s">
        <v>22</v>
      </c>
      <c r="C25" s="61">
        <v>249386.15701108234</v>
      </c>
      <c r="D25" s="61">
        <v>0</v>
      </c>
      <c r="E25" s="61">
        <v>0</v>
      </c>
      <c r="F25" s="61">
        <v>209569.31448669452</v>
      </c>
      <c r="G25" s="61">
        <v>0</v>
      </c>
      <c r="H25" s="61">
        <v>0</v>
      </c>
      <c r="I25" s="61">
        <v>39816.842524387816</v>
      </c>
      <c r="J25" s="61">
        <v>0</v>
      </c>
      <c r="K25" s="117">
        <v>255621</v>
      </c>
      <c r="L25" s="117">
        <v>262011</v>
      </c>
    </row>
    <row r="26" spans="1:12" s="14" customFormat="1" ht="12.75">
      <c r="A26" s="83">
        <v>32</v>
      </c>
      <c r="B26" s="86" t="s">
        <v>27</v>
      </c>
      <c r="C26" s="61">
        <f>SUM(C27:C28)</f>
        <v>249386.15701108234</v>
      </c>
      <c r="D26" s="61">
        <v>0</v>
      </c>
      <c r="E26" s="61">
        <v>0</v>
      </c>
      <c r="F26" s="61">
        <f>SUM(F27:F28)</f>
        <v>209569.31448669452</v>
      </c>
      <c r="G26" s="61">
        <v>0</v>
      </c>
      <c r="H26" s="61">
        <v>0</v>
      </c>
      <c r="I26" s="61">
        <v>39816.842524387816</v>
      </c>
      <c r="J26" s="61">
        <v>0</v>
      </c>
      <c r="K26" s="117">
        <v>255621</v>
      </c>
      <c r="L26" s="117">
        <f>SUM(L27:L29)</f>
        <v>262011.3312097683</v>
      </c>
    </row>
    <row r="27" spans="1:12" ht="12.75">
      <c r="A27" s="82">
        <v>322</v>
      </c>
      <c r="B27" s="16" t="s">
        <v>29</v>
      </c>
      <c r="C27" s="59">
        <v>6503.417612316676</v>
      </c>
      <c r="D27" s="59">
        <v>0</v>
      </c>
      <c r="E27" s="59">
        <v>0</v>
      </c>
      <c r="F27" s="59">
        <v>6503.417612316676</v>
      </c>
      <c r="G27" s="59">
        <v>0</v>
      </c>
      <c r="H27" s="59">
        <v>0</v>
      </c>
      <c r="I27" s="59">
        <v>0</v>
      </c>
      <c r="J27" s="59">
        <v>0</v>
      </c>
      <c r="K27" s="59">
        <v>6666.003052624592</v>
      </c>
      <c r="L27" s="59">
        <v>6832.653128940206</v>
      </c>
    </row>
    <row r="28" spans="1:12" ht="12.75">
      <c r="A28" s="82">
        <v>323</v>
      </c>
      <c r="B28" s="16" t="s">
        <v>30</v>
      </c>
      <c r="C28" s="59">
        <v>242882.73939876567</v>
      </c>
      <c r="D28" s="59">
        <v>0</v>
      </c>
      <c r="E28" s="59">
        <v>0</v>
      </c>
      <c r="F28" s="59">
        <v>203065.89687437785</v>
      </c>
      <c r="G28" s="59">
        <v>0</v>
      </c>
      <c r="H28" s="59">
        <v>0</v>
      </c>
      <c r="I28" s="59">
        <v>39816.842524387816</v>
      </c>
      <c r="J28" s="59">
        <v>0</v>
      </c>
      <c r="K28" s="59">
        <v>248954.8078837348</v>
      </c>
      <c r="L28" s="59">
        <v>255178.6780808281</v>
      </c>
    </row>
    <row r="29" spans="1:12" ht="12.75">
      <c r="A29" s="83"/>
      <c r="B29" s="16"/>
      <c r="C29" s="11"/>
      <c r="D29" s="11"/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59">
        <v>0</v>
      </c>
      <c r="L29" s="59">
        <v>0</v>
      </c>
    </row>
    <row r="30" spans="1:12" s="14" customFormat="1" ht="12.75" customHeight="1">
      <c r="A30" s="94" t="s">
        <v>40</v>
      </c>
      <c r="B30" s="104" t="s">
        <v>52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59">
        <v>0</v>
      </c>
      <c r="L30" s="59">
        <v>0</v>
      </c>
    </row>
    <row r="31" spans="1:12" s="14" customFormat="1" ht="25.5">
      <c r="A31" s="83">
        <v>4</v>
      </c>
      <c r="B31" s="86" t="s">
        <v>35</v>
      </c>
      <c r="C31" s="61">
        <v>884066.6268498241</v>
      </c>
      <c r="D31" s="61">
        <v>809609.1313292189</v>
      </c>
      <c r="E31" s="61">
        <v>61185.214679142606</v>
      </c>
      <c r="F31" s="61">
        <v>0</v>
      </c>
      <c r="G31" s="61">
        <v>0</v>
      </c>
      <c r="H31" s="61">
        <v>0</v>
      </c>
      <c r="I31" s="61">
        <v>0</v>
      </c>
      <c r="J31" s="61">
        <v>0</v>
      </c>
      <c r="K31" s="117">
        <v>906168.4252438782</v>
      </c>
      <c r="L31" s="117">
        <v>928822</v>
      </c>
    </row>
    <row r="32" spans="1:12" s="14" customFormat="1" ht="12.75">
      <c r="A32" s="83"/>
      <c r="B32" s="86"/>
      <c r="C32" s="61">
        <v>0</v>
      </c>
      <c r="D32" s="61">
        <v>0</v>
      </c>
      <c r="E32" s="61">
        <v>0</v>
      </c>
      <c r="F32" s="61">
        <v>0</v>
      </c>
      <c r="G32" s="61">
        <v>0</v>
      </c>
      <c r="H32" s="61">
        <v>0</v>
      </c>
      <c r="I32" s="61">
        <v>0</v>
      </c>
      <c r="J32" s="61">
        <v>0</v>
      </c>
      <c r="K32" s="117">
        <v>0</v>
      </c>
      <c r="L32" s="117">
        <v>0</v>
      </c>
    </row>
    <row r="33" spans="1:12" s="14" customFormat="1" ht="25.5">
      <c r="A33" s="83">
        <v>41</v>
      </c>
      <c r="B33" s="86" t="s">
        <v>85</v>
      </c>
      <c r="C33" s="61">
        <v>13272.280841462605</v>
      </c>
      <c r="D33" s="61">
        <v>0</v>
      </c>
      <c r="E33" s="61">
        <v>13272.280841462605</v>
      </c>
      <c r="F33" s="61">
        <v>0</v>
      </c>
      <c r="G33" s="61">
        <v>0</v>
      </c>
      <c r="H33" s="61">
        <v>0</v>
      </c>
      <c r="I33" s="61">
        <v>0</v>
      </c>
      <c r="J33" s="61">
        <v>0</v>
      </c>
      <c r="K33" s="117">
        <v>0</v>
      </c>
      <c r="L33" s="117">
        <v>0</v>
      </c>
    </row>
    <row r="34" spans="1:12" s="14" customFormat="1" ht="12.75">
      <c r="A34" s="83">
        <v>412</v>
      </c>
      <c r="B34" s="86" t="s">
        <v>86</v>
      </c>
      <c r="C34" s="61"/>
      <c r="D34" s="61"/>
      <c r="E34" s="61">
        <v>0</v>
      </c>
      <c r="F34" s="61">
        <v>0</v>
      </c>
      <c r="G34" s="61">
        <v>0</v>
      </c>
      <c r="H34" s="61">
        <v>0</v>
      </c>
      <c r="I34" s="61">
        <v>0</v>
      </c>
      <c r="J34" s="61">
        <v>0</v>
      </c>
      <c r="K34" s="117">
        <v>0</v>
      </c>
      <c r="L34" s="117">
        <v>0</v>
      </c>
    </row>
    <row r="35" spans="1:12" s="14" customFormat="1" ht="12.75">
      <c r="A35" s="83"/>
      <c r="B35" s="86"/>
      <c r="C35" s="61"/>
      <c r="D35" s="61"/>
      <c r="E35" s="61">
        <v>0</v>
      </c>
      <c r="F35" s="61">
        <v>0</v>
      </c>
      <c r="G35" s="61">
        <v>0</v>
      </c>
      <c r="H35" s="61">
        <v>0</v>
      </c>
      <c r="I35" s="61">
        <v>0</v>
      </c>
      <c r="J35" s="61">
        <v>0</v>
      </c>
      <c r="K35" s="117">
        <v>0</v>
      </c>
      <c r="L35" s="117">
        <v>0</v>
      </c>
    </row>
    <row r="36" spans="1:12" s="14" customFormat="1" ht="25.5">
      <c r="A36" s="83">
        <v>42</v>
      </c>
      <c r="B36" s="86" t="s">
        <v>36</v>
      </c>
      <c r="C36" s="61">
        <f>SUM(C37:C40)</f>
        <v>870794.4121706814</v>
      </c>
      <c r="D36" s="61">
        <f>SUM(D37:D40)</f>
        <v>809609.1313292189</v>
      </c>
      <c r="E36" s="61">
        <f>SUM(E37:E40)</f>
        <v>61185.280841462605</v>
      </c>
      <c r="F36" s="61">
        <v>0</v>
      </c>
      <c r="G36" s="61">
        <v>0</v>
      </c>
      <c r="H36" s="61">
        <v>0</v>
      </c>
      <c r="I36" s="61">
        <v>0</v>
      </c>
      <c r="J36" s="61">
        <v>0</v>
      </c>
      <c r="K36" s="117">
        <f>SUM(K37:K41)</f>
        <v>906167.6680602562</v>
      </c>
      <c r="L36" s="117">
        <f>SUM(L37:L41)</f>
        <v>928822.1900590616</v>
      </c>
    </row>
    <row r="37" spans="1:12" ht="12.75">
      <c r="A37" s="82">
        <v>422</v>
      </c>
      <c r="B37" s="16" t="s">
        <v>34</v>
      </c>
      <c r="C37" s="59">
        <v>47913</v>
      </c>
      <c r="D37" s="59">
        <v>0</v>
      </c>
      <c r="E37" s="59">
        <v>47913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49111</v>
      </c>
      <c r="L37" s="59">
        <v>50339</v>
      </c>
    </row>
    <row r="38" spans="1:12" ht="12.75" customHeight="1">
      <c r="A38" s="82">
        <v>423</v>
      </c>
      <c r="B38" s="16" t="s">
        <v>61</v>
      </c>
      <c r="C38" s="59">
        <v>809609.1313292189</v>
      </c>
      <c r="D38" s="59">
        <v>809609.1313292189</v>
      </c>
      <c r="E38" s="59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843453.580197757</v>
      </c>
      <c r="L38" s="59">
        <v>864540</v>
      </c>
    </row>
    <row r="39" spans="1:12" ht="12.75" customHeight="1">
      <c r="A39" s="82">
        <v>426</v>
      </c>
      <c r="B39" s="16" t="s">
        <v>65</v>
      </c>
      <c r="C39" s="59">
        <v>0</v>
      </c>
      <c r="D39" s="59">
        <v>0</v>
      </c>
      <c r="E39" s="59">
        <v>0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</row>
    <row r="40" spans="1:12" ht="12.75">
      <c r="A40" s="82">
        <v>453</v>
      </c>
      <c r="B40" s="16" t="s">
        <v>66</v>
      </c>
      <c r="C40" s="59">
        <v>13272.280841462605</v>
      </c>
      <c r="D40" s="59">
        <v>0</v>
      </c>
      <c r="E40" s="59">
        <v>13272.280841462605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13603.0878624992</v>
      </c>
      <c r="L40" s="59">
        <v>13943.1900590616</v>
      </c>
    </row>
    <row r="41" spans="1:12" ht="12.75">
      <c r="A41" s="82"/>
      <c r="B41" s="16"/>
      <c r="C41" s="59"/>
      <c r="D41" s="59"/>
      <c r="E41" s="59">
        <v>0</v>
      </c>
      <c r="F41" s="59">
        <v>0</v>
      </c>
      <c r="G41" s="59">
        <v>0</v>
      </c>
      <c r="H41" s="59">
        <v>0</v>
      </c>
      <c r="I41" s="59">
        <v>0</v>
      </c>
      <c r="J41" s="59">
        <v>0</v>
      </c>
      <c r="K41" s="59">
        <v>0</v>
      </c>
      <c r="L41" s="59">
        <v>0</v>
      </c>
    </row>
    <row r="42" spans="1:12" ht="12.75">
      <c r="A42" s="94" t="s">
        <v>40</v>
      </c>
      <c r="B42" s="104" t="s">
        <v>73</v>
      </c>
      <c r="C42" s="14"/>
      <c r="D42" s="14"/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</row>
    <row r="43" spans="1:12" ht="25.5">
      <c r="A43" s="83">
        <v>5</v>
      </c>
      <c r="B43" s="86" t="s">
        <v>4</v>
      </c>
      <c r="C43" s="61">
        <v>35658.37149114075</v>
      </c>
      <c r="D43" s="61">
        <v>0</v>
      </c>
      <c r="E43" s="61">
        <v>0</v>
      </c>
      <c r="F43" s="61">
        <v>0</v>
      </c>
      <c r="G43" s="61">
        <v>0</v>
      </c>
      <c r="H43" s="61">
        <v>0</v>
      </c>
      <c r="I43" s="61">
        <v>0</v>
      </c>
      <c r="J43" s="61">
        <v>0</v>
      </c>
      <c r="K43" s="61">
        <v>35658.37149114075</v>
      </c>
      <c r="L43" s="61">
        <v>35658.37149114075</v>
      </c>
    </row>
    <row r="44" spans="1:12" ht="25.5">
      <c r="A44" s="83">
        <v>54</v>
      </c>
      <c r="B44" s="86" t="s">
        <v>71</v>
      </c>
      <c r="C44" s="61">
        <v>35658.37149114075</v>
      </c>
      <c r="D44" s="61">
        <v>0</v>
      </c>
      <c r="E44" s="61">
        <v>0</v>
      </c>
      <c r="F44" s="61">
        <v>0</v>
      </c>
      <c r="G44" s="61">
        <v>0</v>
      </c>
      <c r="H44" s="61">
        <v>0</v>
      </c>
      <c r="I44" s="61">
        <v>0</v>
      </c>
      <c r="J44" s="61">
        <v>0</v>
      </c>
      <c r="K44" s="61">
        <v>35658.37149114075</v>
      </c>
      <c r="L44" s="61">
        <v>35658.37149114075</v>
      </c>
    </row>
    <row r="45" spans="1:12" ht="38.25">
      <c r="A45" s="82">
        <v>544</v>
      </c>
      <c r="B45" s="16" t="s">
        <v>72</v>
      </c>
      <c r="C45" s="59">
        <v>35658.37149114075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35658.37149114075</v>
      </c>
      <c r="L45" s="59">
        <v>35658.37149114075</v>
      </c>
    </row>
    <row r="46" spans="1:12" ht="12.75">
      <c r="A46" s="82"/>
      <c r="B46" s="16"/>
      <c r="C46" s="59"/>
      <c r="D46" s="59"/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</row>
    <row r="47" spans="1:12" ht="12.75">
      <c r="A47" s="83"/>
      <c r="B47" s="114" t="s">
        <v>60</v>
      </c>
      <c r="C47" s="11"/>
      <c r="D47" s="11"/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59">
        <v>0</v>
      </c>
      <c r="L47" s="59">
        <v>0</v>
      </c>
    </row>
    <row r="48" spans="1:12" s="14" customFormat="1" ht="12.75">
      <c r="A48" s="94" t="s">
        <v>40</v>
      </c>
      <c r="B48" s="104" t="s">
        <v>53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59">
        <v>0</v>
      </c>
      <c r="L48" s="59">
        <v>0</v>
      </c>
    </row>
    <row r="49" spans="1:12" s="14" customFormat="1" ht="12.75">
      <c r="A49" s="83">
        <v>3</v>
      </c>
      <c r="B49" s="86" t="s">
        <v>22</v>
      </c>
      <c r="C49" s="61">
        <v>138187.1391598646</v>
      </c>
      <c r="D49" s="61">
        <v>45281.173269626386</v>
      </c>
      <c r="E49" s="61">
        <v>0</v>
      </c>
      <c r="F49" s="61">
        <v>92905.96589023824</v>
      </c>
      <c r="G49" s="61">
        <v>0</v>
      </c>
      <c r="H49" s="61">
        <v>0</v>
      </c>
      <c r="I49" s="61">
        <v>0</v>
      </c>
      <c r="J49" s="61">
        <v>0</v>
      </c>
      <c r="K49" s="117">
        <v>141641.81763886122</v>
      </c>
      <c r="L49" s="117">
        <v>145182.86307983275</v>
      </c>
    </row>
    <row r="50" spans="1:12" s="14" customFormat="1" ht="12.75">
      <c r="A50" s="83">
        <v>31</v>
      </c>
      <c r="B50" s="86" t="s">
        <v>23</v>
      </c>
      <c r="C50" s="61">
        <f>SUM(C51:C54)</f>
        <v>138187.1391598646</v>
      </c>
      <c r="D50" s="61">
        <f>SUM(D51:D54)</f>
        <v>45281.173269626386</v>
      </c>
      <c r="E50" s="61">
        <v>0</v>
      </c>
      <c r="F50" s="61">
        <f>SUM(F51:F54)</f>
        <v>92905.96589023824</v>
      </c>
      <c r="G50" s="61">
        <v>0</v>
      </c>
      <c r="H50" s="61">
        <v>0</v>
      </c>
      <c r="I50" s="61">
        <v>0</v>
      </c>
      <c r="J50" s="61">
        <v>0</v>
      </c>
      <c r="K50" s="117">
        <f>SUM(K51:K55)</f>
        <v>141641.81763886122</v>
      </c>
      <c r="L50" s="117">
        <f>SUM(L51:L54)</f>
        <v>145182.86307983275</v>
      </c>
    </row>
    <row r="51" spans="1:12" ht="12.75">
      <c r="A51" s="82">
        <v>311</v>
      </c>
      <c r="B51" s="16" t="s">
        <v>24</v>
      </c>
      <c r="C51" s="59">
        <v>138187.1391598646</v>
      </c>
      <c r="D51" s="59">
        <v>45281.173269626386</v>
      </c>
      <c r="E51" s="59">
        <v>0</v>
      </c>
      <c r="F51" s="59">
        <v>92905.96589023824</v>
      </c>
      <c r="G51" s="59">
        <v>0</v>
      </c>
      <c r="H51" s="59">
        <v>0</v>
      </c>
      <c r="I51" s="59">
        <v>0</v>
      </c>
      <c r="J51" s="59">
        <v>0</v>
      </c>
      <c r="K51" s="59">
        <v>141641.81763886122</v>
      </c>
      <c r="L51" s="59">
        <v>145182.86307983275</v>
      </c>
    </row>
    <row r="52" spans="1:12" ht="12.75">
      <c r="A52" s="82">
        <v>312</v>
      </c>
      <c r="B52" s="16" t="s">
        <v>25</v>
      </c>
      <c r="C52" s="59">
        <v>0</v>
      </c>
      <c r="D52" s="59">
        <v>0</v>
      </c>
      <c r="E52" s="59">
        <v>0</v>
      </c>
      <c r="F52" s="59">
        <v>0</v>
      </c>
      <c r="G52" s="59">
        <v>0</v>
      </c>
      <c r="H52" s="59">
        <v>0</v>
      </c>
      <c r="I52" s="59">
        <v>0</v>
      </c>
      <c r="J52" s="59">
        <v>0</v>
      </c>
      <c r="K52" s="59">
        <v>0</v>
      </c>
      <c r="L52" s="59">
        <v>0</v>
      </c>
    </row>
    <row r="53" spans="1:12" ht="12.75">
      <c r="A53" s="82">
        <v>313</v>
      </c>
      <c r="B53" s="16" t="s">
        <v>26</v>
      </c>
      <c r="C53" s="59">
        <v>0</v>
      </c>
      <c r="D53" s="59">
        <v>0</v>
      </c>
      <c r="E53" s="59">
        <v>0</v>
      </c>
      <c r="F53" s="59">
        <v>0</v>
      </c>
      <c r="G53" s="59">
        <v>0</v>
      </c>
      <c r="H53" s="59">
        <v>0</v>
      </c>
      <c r="I53" s="59">
        <v>0</v>
      </c>
      <c r="J53" s="59">
        <v>0</v>
      </c>
      <c r="K53" s="59">
        <v>0</v>
      </c>
      <c r="L53" s="59">
        <v>0</v>
      </c>
    </row>
    <row r="54" spans="1:12" ht="12.75">
      <c r="A54" s="83"/>
      <c r="B54" s="16"/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</row>
    <row r="55" spans="1:12" s="14" customFormat="1" ht="12.75" customHeight="1">
      <c r="A55" s="94" t="s">
        <v>40</v>
      </c>
      <c r="B55" s="104" t="s">
        <v>59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</row>
    <row r="56" spans="1:13" s="14" customFormat="1" ht="12.75">
      <c r="A56" s="83">
        <v>3</v>
      </c>
      <c r="B56" s="86" t="s">
        <v>22</v>
      </c>
      <c r="C56" s="61">
        <v>39816.842524387816</v>
      </c>
      <c r="D56" s="61">
        <v>19908.421262193908</v>
      </c>
      <c r="E56" s="61">
        <v>19908.421262193908</v>
      </c>
      <c r="F56" s="61">
        <v>0</v>
      </c>
      <c r="G56" s="61">
        <v>0</v>
      </c>
      <c r="H56" s="61">
        <v>0</v>
      </c>
      <c r="I56" s="61">
        <v>0</v>
      </c>
      <c r="J56" s="61">
        <v>0</v>
      </c>
      <c r="K56" s="61">
        <v>40812.26358749751</v>
      </c>
      <c r="L56" s="61">
        <v>41832.57017718495</v>
      </c>
      <c r="M56" s="115"/>
    </row>
    <row r="57" spans="1:13" s="14" customFormat="1" ht="12.75" hidden="1">
      <c r="A57" s="83">
        <v>31</v>
      </c>
      <c r="B57" s="86" t="s">
        <v>23</v>
      </c>
      <c r="C57" s="61">
        <v>0</v>
      </c>
      <c r="D57" s="61">
        <v>0</v>
      </c>
      <c r="E57" s="61">
        <v>0</v>
      </c>
      <c r="F57" s="61">
        <v>0</v>
      </c>
      <c r="G57" s="61">
        <v>0</v>
      </c>
      <c r="H57" s="61">
        <v>0</v>
      </c>
      <c r="I57" s="61">
        <v>0</v>
      </c>
      <c r="J57" s="61">
        <v>0</v>
      </c>
      <c r="K57" s="61">
        <v>0</v>
      </c>
      <c r="L57" s="61">
        <v>0</v>
      </c>
      <c r="M57" s="115"/>
    </row>
    <row r="58" spans="1:13" ht="12.75" hidden="1">
      <c r="A58" s="82">
        <v>3111</v>
      </c>
      <c r="B58" s="16" t="s">
        <v>24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v>0</v>
      </c>
      <c r="L58" s="59">
        <v>0</v>
      </c>
      <c r="M58" s="116"/>
    </row>
    <row r="59" spans="1:13" ht="12.75" hidden="1">
      <c r="A59" s="82">
        <v>31321</v>
      </c>
      <c r="B59" s="16" t="s">
        <v>56</v>
      </c>
      <c r="C59" s="59">
        <v>0</v>
      </c>
      <c r="D59" s="59">
        <v>0</v>
      </c>
      <c r="E59" s="59">
        <v>0</v>
      </c>
      <c r="F59" s="59">
        <v>0</v>
      </c>
      <c r="G59" s="59">
        <v>0</v>
      </c>
      <c r="H59" s="59">
        <v>0</v>
      </c>
      <c r="I59" s="59">
        <v>0</v>
      </c>
      <c r="J59" s="59">
        <v>0</v>
      </c>
      <c r="K59" s="59">
        <v>0</v>
      </c>
      <c r="L59" s="59">
        <v>0</v>
      </c>
      <c r="M59" s="116"/>
    </row>
    <row r="60" spans="1:13" ht="25.5" hidden="1">
      <c r="A60" s="82">
        <v>31322</v>
      </c>
      <c r="B60" s="16" t="s">
        <v>57</v>
      </c>
      <c r="C60" s="59">
        <v>0</v>
      </c>
      <c r="D60" s="59">
        <v>0</v>
      </c>
      <c r="E60" s="59">
        <v>0</v>
      </c>
      <c r="F60" s="59">
        <v>0</v>
      </c>
      <c r="G60" s="59">
        <v>0</v>
      </c>
      <c r="H60" s="59">
        <v>0</v>
      </c>
      <c r="I60" s="59">
        <v>0</v>
      </c>
      <c r="J60" s="59">
        <v>0</v>
      </c>
      <c r="K60" s="59">
        <v>0</v>
      </c>
      <c r="L60" s="59">
        <v>0</v>
      </c>
      <c r="M60" s="116"/>
    </row>
    <row r="61" spans="1:13" ht="25.5" hidden="1">
      <c r="A61" s="82">
        <v>31332</v>
      </c>
      <c r="B61" s="16" t="s">
        <v>58</v>
      </c>
      <c r="C61" s="59">
        <v>0</v>
      </c>
      <c r="D61" s="59">
        <v>0</v>
      </c>
      <c r="E61" s="59">
        <v>0</v>
      </c>
      <c r="F61" s="59">
        <v>0</v>
      </c>
      <c r="G61" s="59">
        <v>0</v>
      </c>
      <c r="H61" s="59">
        <v>0</v>
      </c>
      <c r="I61" s="59">
        <v>0</v>
      </c>
      <c r="J61" s="59">
        <v>0</v>
      </c>
      <c r="K61" s="59">
        <v>0</v>
      </c>
      <c r="L61" s="59">
        <v>0</v>
      </c>
      <c r="M61" s="116"/>
    </row>
    <row r="62" spans="1:13" s="14" customFormat="1" ht="12.75">
      <c r="A62" s="83">
        <v>32</v>
      </c>
      <c r="B62" s="86" t="s">
        <v>27</v>
      </c>
      <c r="C62" s="61">
        <v>39816.842524387816</v>
      </c>
      <c r="D62" s="61">
        <v>19908.421262193908</v>
      </c>
      <c r="E62" s="61">
        <v>19908.421262193908</v>
      </c>
      <c r="F62" s="61">
        <v>0</v>
      </c>
      <c r="G62" s="61">
        <v>0</v>
      </c>
      <c r="H62" s="61">
        <v>0</v>
      </c>
      <c r="I62" s="61">
        <v>0</v>
      </c>
      <c r="J62" s="61">
        <v>0</v>
      </c>
      <c r="K62" s="61">
        <v>40812.26358749751</v>
      </c>
      <c r="L62" s="61">
        <v>41832.57017718495</v>
      </c>
      <c r="M62" s="115"/>
    </row>
    <row r="63" spans="1:13" ht="12.75">
      <c r="A63" s="82">
        <v>323</v>
      </c>
      <c r="B63" s="16" t="s">
        <v>30</v>
      </c>
      <c r="C63" s="59">
        <v>39816.842524387816</v>
      </c>
      <c r="D63" s="59">
        <v>19908.421262193908</v>
      </c>
      <c r="E63" s="59">
        <v>19908.421262193908</v>
      </c>
      <c r="F63" s="59">
        <v>0</v>
      </c>
      <c r="G63" s="59">
        <v>0</v>
      </c>
      <c r="H63" s="59">
        <v>0</v>
      </c>
      <c r="I63" s="59">
        <v>0</v>
      </c>
      <c r="J63" s="59">
        <v>0</v>
      </c>
      <c r="K63" s="59">
        <v>40812.26358749751</v>
      </c>
      <c r="L63" s="59">
        <v>41832.57017718495</v>
      </c>
      <c r="M63" s="116"/>
    </row>
    <row r="64" spans="1:12" ht="12.75">
      <c r="A64" s="83"/>
      <c r="B64" s="16"/>
      <c r="C64" s="11"/>
      <c r="D64" s="11"/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</row>
    <row r="65" spans="1:12" s="14" customFormat="1" ht="12.75">
      <c r="A65" s="94"/>
      <c r="B65" s="114" t="s">
        <v>54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</row>
    <row r="66" spans="1:12" s="14" customFormat="1" ht="12.75">
      <c r="A66" s="94" t="s">
        <v>41</v>
      </c>
      <c r="B66" s="104" t="s">
        <v>55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</row>
    <row r="67" spans="1:12" s="14" customFormat="1" ht="12.75">
      <c r="A67" s="83">
        <v>3</v>
      </c>
      <c r="B67" s="86" t="s">
        <v>22</v>
      </c>
      <c r="C67" s="61">
        <f>SUM(C68+C72)</f>
        <v>40149.55232596721</v>
      </c>
      <c r="D67" s="61">
        <v>0</v>
      </c>
      <c r="E67" s="61">
        <v>0</v>
      </c>
      <c r="F67" s="61">
        <v>0</v>
      </c>
      <c r="G67" s="61">
        <f>SUM(G72+G68)</f>
        <v>40148.5977835291</v>
      </c>
      <c r="H67" s="61">
        <v>0</v>
      </c>
      <c r="I67" s="61">
        <v>0</v>
      </c>
      <c r="J67" s="61">
        <v>0</v>
      </c>
      <c r="K67" s="61">
        <f>SUM(K68+K72)</f>
        <v>41152.31272811732</v>
      </c>
      <c r="L67" s="61">
        <f>SUM(L68+L72)</f>
        <v>42181.12054632025</v>
      </c>
    </row>
    <row r="68" spans="1:12" s="14" customFormat="1" ht="12.75">
      <c r="A68" s="83">
        <v>31</v>
      </c>
      <c r="B68" s="86" t="s">
        <v>23</v>
      </c>
      <c r="C68" s="61">
        <v>39013.55232596721</v>
      </c>
      <c r="D68" s="61">
        <v>0</v>
      </c>
      <c r="E68" s="61">
        <v>0</v>
      </c>
      <c r="F68" s="61">
        <v>0</v>
      </c>
      <c r="G68" s="61">
        <f>SUM(G69:G71)</f>
        <v>39013.55232596722</v>
      </c>
      <c r="H68" s="61">
        <v>0</v>
      </c>
      <c r="I68" s="61">
        <v>0</v>
      </c>
      <c r="J68" s="61">
        <v>0</v>
      </c>
      <c r="K68" s="61">
        <f>SUM(K69:K71)</f>
        <v>39988.89113411639</v>
      </c>
      <c r="L68" s="61">
        <f>SUM(L69:L71)</f>
        <v>40988.6134124693</v>
      </c>
    </row>
    <row r="69" spans="1:12" ht="12.75">
      <c r="A69" s="82">
        <v>311</v>
      </c>
      <c r="B69" s="16" t="s">
        <v>24</v>
      </c>
      <c r="C69" s="59">
        <v>30174</v>
      </c>
      <c r="D69" s="59">
        <v>0</v>
      </c>
      <c r="E69" s="59">
        <v>0</v>
      </c>
      <c r="F69" s="59">
        <v>0</v>
      </c>
      <c r="G69" s="59">
        <v>30174.21328555312</v>
      </c>
      <c r="H69" s="59">
        <v>0</v>
      </c>
      <c r="I69" s="59">
        <v>0</v>
      </c>
      <c r="J69" s="59">
        <v>0</v>
      </c>
      <c r="K69" s="59">
        <v>30928.568617691944</v>
      </c>
      <c r="L69" s="59">
        <v>31701.782833134243</v>
      </c>
    </row>
    <row r="70" spans="1:12" ht="12.75">
      <c r="A70" s="82">
        <v>312</v>
      </c>
      <c r="B70" s="16" t="s">
        <v>25</v>
      </c>
      <c r="C70" s="59">
        <v>398</v>
      </c>
      <c r="D70" s="59">
        <v>0</v>
      </c>
      <c r="E70" s="59">
        <v>0</v>
      </c>
      <c r="F70" s="59">
        <v>0</v>
      </c>
      <c r="G70" s="59">
        <v>398.1684252438781</v>
      </c>
      <c r="H70" s="59">
        <v>0</v>
      </c>
      <c r="I70" s="59">
        <v>0</v>
      </c>
      <c r="J70" s="59">
        <v>0</v>
      </c>
      <c r="K70" s="59">
        <v>408.122635874975</v>
      </c>
      <c r="L70" s="59">
        <v>418.32570177184937</v>
      </c>
    </row>
    <row r="71" spans="1:12" ht="12.75">
      <c r="A71" s="82">
        <v>313</v>
      </c>
      <c r="B71" s="16" t="s">
        <v>26</v>
      </c>
      <c r="C71" s="59">
        <v>8441</v>
      </c>
      <c r="D71" s="59">
        <v>0</v>
      </c>
      <c r="E71" s="59">
        <v>0</v>
      </c>
      <c r="F71" s="59">
        <v>0</v>
      </c>
      <c r="G71" s="59">
        <v>8441.170615170216</v>
      </c>
      <c r="H71" s="59">
        <v>0</v>
      </c>
      <c r="I71" s="59">
        <v>0</v>
      </c>
      <c r="J71" s="59">
        <v>0</v>
      </c>
      <c r="K71" s="59">
        <v>8652.199880549471</v>
      </c>
      <c r="L71" s="59">
        <v>8868.504877563208</v>
      </c>
    </row>
    <row r="72" spans="1:12" s="14" customFormat="1" ht="12.75">
      <c r="A72" s="83">
        <v>32</v>
      </c>
      <c r="B72" s="86" t="s">
        <v>27</v>
      </c>
      <c r="C72" s="61">
        <f>SUM(C73:C75)</f>
        <v>1136</v>
      </c>
      <c r="D72" s="61">
        <v>0</v>
      </c>
      <c r="E72" s="61">
        <v>0</v>
      </c>
      <c r="F72" s="61">
        <v>0</v>
      </c>
      <c r="G72" s="61">
        <f>SUM(G73:G75)</f>
        <v>1135.045457561882</v>
      </c>
      <c r="H72" s="61">
        <v>0</v>
      </c>
      <c r="I72" s="61">
        <v>0</v>
      </c>
      <c r="J72" s="61">
        <v>0</v>
      </c>
      <c r="K72" s="117">
        <f>SUM(K73:K75)</f>
        <v>1163.421594000929</v>
      </c>
      <c r="L72" s="117">
        <f>SUM(L73:L75)</f>
        <v>1192.507133850952</v>
      </c>
    </row>
    <row r="73" spans="1:12" ht="12.75">
      <c r="A73" s="82">
        <v>321</v>
      </c>
      <c r="B73" s="16" t="s">
        <v>28</v>
      </c>
      <c r="C73" s="59">
        <v>186</v>
      </c>
      <c r="D73" s="59">
        <v>0</v>
      </c>
      <c r="E73" s="59">
        <v>0</v>
      </c>
      <c r="F73" s="59">
        <v>0</v>
      </c>
      <c r="G73" s="59">
        <v>185.81193178047647</v>
      </c>
      <c r="H73" s="59">
        <v>0</v>
      </c>
      <c r="I73" s="59">
        <v>0</v>
      </c>
      <c r="J73" s="59">
        <v>0</v>
      </c>
      <c r="K73" s="59">
        <v>190.45723007498836</v>
      </c>
      <c r="L73" s="59">
        <v>195.21866082686302</v>
      </c>
    </row>
    <row r="74" spans="1:12" ht="12.75">
      <c r="A74" s="82">
        <v>322</v>
      </c>
      <c r="B74" s="16" t="s">
        <v>29</v>
      </c>
      <c r="C74" s="59">
        <v>133</v>
      </c>
      <c r="D74" s="59">
        <v>0</v>
      </c>
      <c r="E74" s="59">
        <v>0</v>
      </c>
      <c r="F74" s="59">
        <v>0</v>
      </c>
      <c r="G74" s="59">
        <v>132.72280841462606</v>
      </c>
      <c r="H74" s="59">
        <v>0</v>
      </c>
      <c r="I74" s="59">
        <v>0</v>
      </c>
      <c r="J74" s="59">
        <v>0</v>
      </c>
      <c r="K74" s="59">
        <v>136.0408786249917</v>
      </c>
      <c r="L74" s="59">
        <v>139.44190059061648</v>
      </c>
    </row>
    <row r="75" spans="1:12" ht="12.75">
      <c r="A75" s="82">
        <v>323</v>
      </c>
      <c r="B75" s="16" t="s">
        <v>30</v>
      </c>
      <c r="C75" s="59">
        <v>817</v>
      </c>
      <c r="D75" s="59">
        <v>0</v>
      </c>
      <c r="E75" s="59">
        <v>0</v>
      </c>
      <c r="F75" s="59">
        <v>0</v>
      </c>
      <c r="G75" s="59">
        <v>816.5107173667794</v>
      </c>
      <c r="H75" s="59">
        <v>0</v>
      </c>
      <c r="I75" s="59">
        <v>0</v>
      </c>
      <c r="J75" s="59">
        <v>0</v>
      </c>
      <c r="K75" s="59">
        <v>836.9234853009489</v>
      </c>
      <c r="L75" s="59">
        <v>857.8465724334725</v>
      </c>
    </row>
    <row r="76" spans="1:12" ht="12.75">
      <c r="A76" s="82"/>
      <c r="B76" s="16"/>
      <c r="C76" s="59"/>
      <c r="D76" s="59"/>
      <c r="E76" s="59"/>
      <c r="F76" s="59"/>
      <c r="G76" s="59"/>
      <c r="H76" s="59"/>
      <c r="I76" s="59"/>
      <c r="J76" s="59"/>
      <c r="K76" s="59"/>
      <c r="L76" s="59"/>
    </row>
    <row r="77" spans="1:12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  <row r="79" spans="1:12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</row>
    <row r="80" spans="1:12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</row>
    <row r="81" spans="1:12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</row>
    <row r="82" spans="1:12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</row>
    <row r="83" spans="1:12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</row>
    <row r="84" spans="1:12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</row>
    <row r="85" spans="1:12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</row>
    <row r="86" spans="1:12" ht="12.75">
      <c r="A86" s="83"/>
      <c r="B86" s="16"/>
      <c r="C86" s="11"/>
      <c r="D86" s="11"/>
      <c r="E86" s="11"/>
      <c r="F86" s="11"/>
      <c r="G86" s="11"/>
      <c r="H86" s="11"/>
      <c r="I86" s="11"/>
      <c r="J86" s="11"/>
      <c r="K86" s="11"/>
      <c r="L86" s="11"/>
    </row>
    <row r="87" spans="1:12" ht="12.75">
      <c r="A87" s="83"/>
      <c r="B87" s="16"/>
      <c r="C87" s="11"/>
      <c r="D87" s="11"/>
      <c r="E87" s="11"/>
      <c r="F87" s="11"/>
      <c r="G87" s="11"/>
      <c r="H87" s="11"/>
      <c r="I87" s="11"/>
      <c r="J87" s="11"/>
      <c r="K87" s="11"/>
      <c r="L87" s="11"/>
    </row>
    <row r="88" spans="1:12" ht="12.75">
      <c r="A88" s="83"/>
      <c r="B88" s="16"/>
      <c r="C88" s="11"/>
      <c r="D88" s="11"/>
      <c r="E88" s="11"/>
      <c r="F88" s="11"/>
      <c r="G88" s="11"/>
      <c r="H88" s="11"/>
      <c r="I88" s="11"/>
      <c r="J88" s="11"/>
      <c r="K88" s="11"/>
      <c r="L88" s="11"/>
    </row>
    <row r="89" spans="1:12" ht="12.75">
      <c r="A89" s="83"/>
      <c r="B89" s="16"/>
      <c r="C89" s="11"/>
      <c r="D89" s="11"/>
      <c r="E89" s="11"/>
      <c r="F89" s="11"/>
      <c r="G89" s="11"/>
      <c r="H89" s="11"/>
      <c r="I89" s="11"/>
      <c r="J89" s="11"/>
      <c r="K89" s="11"/>
      <c r="L89" s="11"/>
    </row>
    <row r="90" spans="1:12" ht="12.75">
      <c r="A90" s="83"/>
      <c r="B90" s="16"/>
      <c r="C90" s="11"/>
      <c r="D90" s="11"/>
      <c r="E90" s="11"/>
      <c r="F90" s="11"/>
      <c r="G90" s="11"/>
      <c r="H90" s="11"/>
      <c r="I90" s="11"/>
      <c r="J90" s="11"/>
      <c r="K90" s="11"/>
      <c r="L90" s="11"/>
    </row>
    <row r="91" spans="1:12" ht="12.75">
      <c r="A91" s="83"/>
      <c r="B91" s="16"/>
      <c r="C91" s="11"/>
      <c r="D91" s="11"/>
      <c r="E91" s="11"/>
      <c r="F91" s="11"/>
      <c r="G91" s="11"/>
      <c r="H91" s="11"/>
      <c r="I91" s="11"/>
      <c r="J91" s="11"/>
      <c r="K91" s="11"/>
      <c r="L91" s="11"/>
    </row>
    <row r="92" spans="1:12" ht="12.75">
      <c r="A92" s="83"/>
      <c r="B92" s="16"/>
      <c r="C92" s="11"/>
      <c r="D92" s="11"/>
      <c r="E92" s="11"/>
      <c r="F92" s="11"/>
      <c r="G92" s="11"/>
      <c r="H92" s="11"/>
      <c r="I92" s="11"/>
      <c r="J92" s="11"/>
      <c r="K92" s="11"/>
      <c r="L92" s="11"/>
    </row>
    <row r="93" spans="1:12" ht="12.75">
      <c r="A93" s="83"/>
      <c r="B93" s="16"/>
      <c r="C93" s="11"/>
      <c r="D93" s="11"/>
      <c r="E93" s="11"/>
      <c r="F93" s="11"/>
      <c r="G93" s="11"/>
      <c r="H93" s="11"/>
      <c r="I93" s="11"/>
      <c r="J93" s="11"/>
      <c r="K93" s="11"/>
      <c r="L93" s="11"/>
    </row>
    <row r="94" spans="1:12" ht="12.75">
      <c r="A94" s="83"/>
      <c r="B94" s="16"/>
      <c r="C94" s="11"/>
      <c r="D94" s="11"/>
      <c r="E94" s="11"/>
      <c r="F94" s="11"/>
      <c r="G94" s="11"/>
      <c r="H94" s="11"/>
      <c r="I94" s="11"/>
      <c r="J94" s="11"/>
      <c r="K94" s="11"/>
      <c r="L94" s="11"/>
    </row>
    <row r="95" spans="1:12" ht="12.75">
      <c r="A95" s="83"/>
      <c r="B95" s="16"/>
      <c r="C95" s="11"/>
      <c r="D95" s="11"/>
      <c r="E95" s="11"/>
      <c r="F95" s="11"/>
      <c r="G95" s="11"/>
      <c r="H95" s="11"/>
      <c r="I95" s="11"/>
      <c r="J95" s="11"/>
      <c r="K95" s="11"/>
      <c r="L95" s="11"/>
    </row>
    <row r="96" spans="1:12" ht="12.75">
      <c r="A96" s="83"/>
      <c r="B96" s="16"/>
      <c r="C96" s="11"/>
      <c r="D96" s="11"/>
      <c r="E96" s="11"/>
      <c r="F96" s="11"/>
      <c r="G96" s="11"/>
      <c r="H96" s="11"/>
      <c r="I96" s="11"/>
      <c r="J96" s="11"/>
      <c r="K96" s="11"/>
      <c r="L96" s="11"/>
    </row>
    <row r="97" spans="1:12" ht="12.75">
      <c r="A97" s="83"/>
      <c r="B97" s="16"/>
      <c r="C97" s="11"/>
      <c r="D97" s="11"/>
      <c r="E97" s="11"/>
      <c r="F97" s="11"/>
      <c r="G97" s="11"/>
      <c r="H97" s="11"/>
      <c r="I97" s="11"/>
      <c r="J97" s="11"/>
      <c r="K97" s="11"/>
      <c r="L97" s="11"/>
    </row>
    <row r="98" spans="1:12" ht="12.75">
      <c r="A98" s="83"/>
      <c r="B98" s="16"/>
      <c r="C98" s="11"/>
      <c r="D98" s="11"/>
      <c r="E98" s="11"/>
      <c r="F98" s="11"/>
      <c r="G98" s="11"/>
      <c r="H98" s="11"/>
      <c r="I98" s="11"/>
      <c r="J98" s="11"/>
      <c r="K98" s="11"/>
      <c r="L98" s="11"/>
    </row>
    <row r="99" spans="1:12" ht="12.75">
      <c r="A99" s="83"/>
      <c r="B99" s="16"/>
      <c r="C99" s="11"/>
      <c r="D99" s="11"/>
      <c r="E99" s="11"/>
      <c r="F99" s="11"/>
      <c r="G99" s="11"/>
      <c r="H99" s="11"/>
      <c r="I99" s="11"/>
      <c r="J99" s="11"/>
      <c r="K99" s="11"/>
      <c r="L99" s="11"/>
    </row>
    <row r="100" spans="1:12" ht="12.75">
      <c r="A100" s="83"/>
      <c r="B100" s="16"/>
      <c r="C100" s="11"/>
      <c r="D100" s="11"/>
      <c r="E100" s="11"/>
      <c r="F100" s="11"/>
      <c r="G100" s="11"/>
      <c r="H100" s="11"/>
      <c r="I100" s="11"/>
      <c r="J100" s="11"/>
      <c r="K100" s="11"/>
      <c r="L100" s="11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fitToHeight="5" fitToWidth="1" horizontalDpi="600" verticalDpi="600" orientation="landscape" paperSize="9" scale="8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User</cp:lastModifiedBy>
  <cp:lastPrinted>2022-10-06T06:14:22Z</cp:lastPrinted>
  <dcterms:created xsi:type="dcterms:W3CDTF">2013-09-11T11:00:21Z</dcterms:created>
  <dcterms:modified xsi:type="dcterms:W3CDTF">2022-11-24T10:55:08Z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